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rome\Documents\Jerome's Stuff\Work in Progress\Mobility\CIVITAS 2020 SATELLITE\WP6_Networking\CIVINETs\Granting\SATELLITE_CALL_2017\"/>
    </mc:Choice>
  </mc:AlternateContent>
  <bookViews>
    <workbookView xWindow="0" yWindow="0" windowWidth="20496" windowHeight="7752"/>
  </bookViews>
  <sheets>
    <sheet name="ACTIVITY DESCRIPTION" sheetId="1" r:id="rId1"/>
    <sheet name="BUDGET &amp; COSTS" sheetId="4" r:id="rId2"/>
  </sheets>
  <calcPr calcId="152511"/>
</workbook>
</file>

<file path=xl/calcChain.xml><?xml version="1.0" encoding="utf-8"?>
<calcChain xmlns="http://schemas.openxmlformats.org/spreadsheetml/2006/main">
  <c r="P15" i="4" l="1"/>
  <c r="P14" i="4"/>
  <c r="P12" i="4"/>
  <c r="P11" i="4"/>
  <c r="P9" i="4"/>
  <c r="P8" i="4"/>
  <c r="P6" i="4"/>
  <c r="P5" i="4"/>
  <c r="J13" i="4"/>
  <c r="J12" i="4"/>
  <c r="M15" i="4"/>
  <c r="J15" i="4"/>
  <c r="G15" i="4"/>
  <c r="K10" i="4"/>
  <c r="M9" i="4"/>
  <c r="H10" i="4"/>
  <c r="M13" i="4"/>
  <c r="M12" i="4"/>
  <c r="M11" i="4"/>
  <c r="M7" i="4"/>
  <c r="M6" i="4"/>
  <c r="M4" i="4"/>
  <c r="J11" i="4"/>
  <c r="J9" i="4"/>
  <c r="J7" i="4"/>
  <c r="J6" i="4"/>
  <c r="J4" i="4"/>
  <c r="G13" i="4"/>
  <c r="G12" i="4"/>
  <c r="G11" i="4"/>
  <c r="G9" i="4"/>
  <c r="G7" i="4"/>
  <c r="G6" i="4"/>
  <c r="G4" i="4"/>
  <c r="D15" i="4"/>
  <c r="D13" i="4"/>
  <c r="D12" i="4"/>
  <c r="D11" i="4"/>
  <c r="D9" i="4"/>
  <c r="D7" i="4"/>
  <c r="D6" i="4"/>
  <c r="D4" i="4"/>
  <c r="P17" i="4"/>
</calcChain>
</file>

<file path=xl/sharedStrings.xml><?xml version="1.0" encoding="utf-8"?>
<sst xmlns="http://schemas.openxmlformats.org/spreadsheetml/2006/main" count="110" uniqueCount="95">
  <si>
    <t>ACTIVITY TYPE</t>
  </si>
  <si>
    <t>AUDIENCE</t>
  </si>
  <si>
    <t>PROPOSED DATE</t>
  </si>
  <si>
    <t>RELEVANCE</t>
  </si>
  <si>
    <t>MONTHLY RATE</t>
  </si>
  <si>
    <t>STAFF COSTS</t>
  </si>
  <si>
    <t>ACTIVITY #</t>
  </si>
  <si>
    <t>IMPACT</t>
  </si>
  <si>
    <t>TOTAL STAFF COSTS</t>
  </si>
  <si>
    <t># PERSON MONTHS</t>
  </si>
  <si>
    <t>ITEM</t>
  </si>
  <si>
    <t>COSTS</t>
  </si>
  <si>
    <t># PEOPLE</t>
  </si>
  <si>
    <t>COST PER PERSON</t>
  </si>
  <si>
    <t>TOTAL TRAVEL COSTS</t>
  </si>
  <si>
    <t>TOTAL HOTEL COSTS</t>
  </si>
  <si>
    <t>OVERALL COSTS</t>
  </si>
  <si>
    <t>Day rate for speakers (2x€750/day)</t>
  </si>
  <si>
    <t>Exhibition stand</t>
  </si>
  <si>
    <t>-</t>
  </si>
  <si>
    <t>Day rate for facilitator</t>
  </si>
  <si>
    <t>SUBSISTENCE &amp; CATERING COSTS</t>
  </si>
  <si>
    <t>TOTAL SUBS/CAT COSTS</t>
  </si>
  <si>
    <t>Printed materials</t>
  </si>
  <si>
    <t>Day rate for local guide (2x€450/day)</t>
  </si>
  <si>
    <t>15 people * 2 nights</t>
  </si>
  <si>
    <t>15 people * 2 days</t>
  </si>
  <si>
    <t>Staff rates for exchange days (4 ppl x 2 days each x €300/day)</t>
  </si>
  <si>
    <t>Day rate for experts (4x€1000/day)</t>
  </si>
  <si>
    <t>TOTAL</t>
  </si>
  <si>
    <t>ACTIVITY DETAILS</t>
  </si>
  <si>
    <t>One-day workshop on smart ticketing</t>
  </si>
  <si>
    <t>50-60</t>
  </si>
  <si>
    <t>Transport practitioners from cities and public transport authorities</t>
  </si>
  <si>
    <t>- Exchange of best practice for cities to learn from
- Recruitment tool to attract new members</t>
  </si>
  <si>
    <t xml:space="preserve">- More cities implementing smart ticketing campaigns
- 2 new members join network
</t>
  </si>
  <si>
    <t>Exhibition stand at European Battery, Hybrid and Fuel Cell Vehicle Congress in Brussels</t>
  </si>
  <si>
    <t>600-750</t>
  </si>
  <si>
    <t>Transport practitioners, EV suppliers, industry specialists, local politicians, EC reps</t>
  </si>
  <si>
    <t xml:space="preserve">- Awareness raising about network
- Recruitment tool to engage new members
</t>
  </si>
  <si>
    <t xml:space="preserve">- 50 new registrations for the newsletter
- Recruitment tool to engage new members
</t>
  </si>
  <si>
    <t>Visit to new industrial park to see intermodal mobility measures &amp; facilities – car sharing, bike parking, automated vehicles between offices, cycle logistics (member-only event)</t>
  </si>
  <si>
    <t>20-30</t>
  </si>
  <si>
    <t>Transport/ mobility management practitioners from cities</t>
  </si>
  <si>
    <t xml:space="preserve">- Exchange of best practice for cities to learn from
- Recruitment tool to attract new members
</t>
  </si>
  <si>
    <t xml:space="preserve">- Mobility managers get new ideas for measures to implement in their cities
- Recruitment tool to engage new members
</t>
  </si>
  <si>
    <t>Two-day study tour to Nantes &amp; La Rochelle with X &amp; Y CIVINET (member-only trip)</t>
  </si>
  <si>
    <t>12-15</t>
  </si>
  <si>
    <t>Staff time to work on social media - setting up Twitter and Linked In accounts, posting items and maintaining the accounts</t>
  </si>
  <si>
    <t>N/A</t>
  </si>
  <si>
    <t>Transport practitioners, mobility managers, local / regional / national politicians, industry specialists, local politicians, EC reps, etc.</t>
  </si>
  <si>
    <t>- Awareness raising about network
- Recruitment tool to attract new members
- Promotion of best practice and uptake of measures</t>
  </si>
  <si>
    <t xml:space="preserve">- 300 new followers on Twitter
- 500 new registrations for the newsletter
- 20 requests for leaflets / network flyers
- Attracts new attendees to workshops &amp; events
</t>
  </si>
  <si>
    <t>Two days per person for two people per city for staff exchange within city transport &amp; mobility department (open to members only by application)</t>
  </si>
  <si>
    <t xml:space="preserve">- Exchange of best practice between cities
- Staff training on new measures and how they’ve been implemented
</t>
  </si>
  <si>
    <t xml:space="preserve">- Mobility managers get new ideas
- Potential for take-up of measures in their cities
</t>
  </si>
  <si>
    <t>Experts to provide advice and recommendations on mobility management measures - ie cycle parking expert advising city on where and how to install new bike parking at intermodal hubs (open to members only by request and appointment)</t>
  </si>
  <si>
    <t>5-8</t>
  </si>
  <si>
    <t xml:space="preserve">- Knowledge transfer
- Staff training on new measures and how they’ve been implemented
</t>
  </si>
  <si>
    <t>Two-hour webinar session on sustainable urban freight logistics and consolidation centres</t>
  </si>
  <si>
    <t>25-30</t>
  </si>
  <si>
    <t xml:space="preserve">- Knowledge transfer
- Exchange of best practice
</t>
  </si>
  <si>
    <t xml:space="preserve"> '- Mobility managers get new ideas for measures to implement in their cities
- Reinforces benefits of membership</t>
  </si>
  <si>
    <t>PRIORITY
LEVEL</t>
  </si>
  <si>
    <t>EXPECTED # ATTENDEES/READERS</t>
  </si>
  <si>
    <t xml:space="preserve">Capacity building event </t>
  </si>
  <si>
    <t>Other activity</t>
  </si>
  <si>
    <t>1-4 Dec 2017</t>
  </si>
  <si>
    <t>Transfer and take-up activity</t>
  </si>
  <si>
    <t xml:space="preserve">Transfer and take-up activity </t>
  </si>
  <si>
    <t>CIVITAS Dissemination</t>
  </si>
  <si>
    <t>15 Mar 2018</t>
  </si>
  <si>
    <t>Jan-April 2018</t>
  </si>
  <si>
    <t>Feb-Mar 2018</t>
  </si>
  <si>
    <t>Ongoing all year but particularly from Nov 2015 to April 2018</t>
  </si>
  <si>
    <t>18-19 Feb 2018</t>
  </si>
  <si>
    <t>18 Jan 2018</t>
  </si>
  <si>
    <t xml:space="preserve">BUDGET &amp; COSTS OF CIVINET  [INSERT NETWORK NAME] ACTIVITIES - SAMPLE </t>
  </si>
  <si>
    <t>TRAVEL TICKETS</t>
  </si>
  <si>
    <t>Meeting venue</t>
  </si>
  <si>
    <t>HOTEL COSTS</t>
  </si>
  <si>
    <t xml:space="preserve"># PEOPLE </t>
  </si>
  <si>
    <t xml:space="preserve">COST PER PERSON </t>
  </si>
  <si>
    <t>DESCRIPTION OF CIVINET [INSERT NETWORK NAME] ACTIVITIES - SAMPLE</t>
  </si>
  <si>
    <t>OTHER COSTS (e.g. PRINTING, CONF. FEE, EQUIPMENT, VENUE, SPEAKER, TRANSLATOR)</t>
  </si>
  <si>
    <t>VALUE</t>
  </si>
  <si>
    <t xml:space="preserve">Note: For multiple items under 'Other Costs' please insert a line and reformulate the cell to account for any additional entries yielding a correct 'Overall Cost' (column P) </t>
  </si>
  <si>
    <t xml:space="preserve">- NetworkVisibility </t>
  </si>
  <si>
    <t xml:space="preserve">- NetworkVisibility and raised awareness among members on smart ticketing </t>
  </si>
  <si>
    <t xml:space="preserve">- Raised awareness among members on listed mobility measures </t>
  </si>
  <si>
    <t xml:space="preserve">- Raised awareness among members on the tour topic </t>
  </si>
  <si>
    <t>- Potential reach beyond the CIVINET community, as well as networkvisibility in general</t>
  </si>
  <si>
    <t>- Capacity building in the real of …</t>
  </si>
  <si>
    <t>- Capacity building in the real of mobility management</t>
  </si>
  <si>
    <t>- Capacity building in the realm of urban freight logistics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</si>
</sst>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164" fontId="3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1" xfId="0" quotePrefix="1" applyFont="1" applyBorder="1" applyAlignment="1">
      <alignment horizontal="center" vertical="center" wrapText="1"/>
    </xf>
    <xf numFmtId="17" fontId="3" fillId="0" borderId="1" xfId="0" quotePrefix="1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16" fontId="3" fillId="0" borderId="1" xfId="0" quotePrefix="1" applyNumberFormat="1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4" fontId="3" fillId="0" borderId="2" xfId="0" applyNumberFormat="1" applyFont="1" applyBorder="1" applyAlignment="1">
      <alignment wrapText="1"/>
    </xf>
    <xf numFmtId="164" fontId="5" fillId="0" borderId="2" xfId="0" applyNumberFormat="1" applyFont="1" applyBorder="1" applyAlignment="1">
      <alignment wrapText="1"/>
    </xf>
    <xf numFmtId="0" fontId="0" fillId="0" borderId="0" xfId="0" applyAlignment="1"/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164" fontId="3" fillId="0" borderId="2" xfId="0" applyNumberFormat="1" applyFont="1" applyBorder="1" applyAlignment="1">
      <alignment horizontal="right" wrapText="1"/>
    </xf>
    <xf numFmtId="164" fontId="3" fillId="0" borderId="5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49" fontId="3" fillId="0" borderId="1" xfId="0" quotePrefix="1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8" zoomScale="70" zoomScaleNormal="70" workbookViewId="0">
      <selection activeCell="H18" sqref="H18"/>
    </sheetView>
  </sheetViews>
  <sheetFormatPr defaultColWidth="21.88671875" defaultRowHeight="14.4" x14ac:dyDescent="0.3"/>
  <cols>
    <col min="1" max="1" width="10.44140625" style="3" bestFit="1" customWidth="1"/>
    <col min="2" max="2" width="18.109375" style="2" customWidth="1"/>
    <col min="3" max="3" width="21.88671875" style="2"/>
    <col min="4" max="4" width="17.88671875" style="2" customWidth="1"/>
    <col min="5" max="6" width="21.88671875" style="2"/>
    <col min="7" max="9" width="24.109375" style="2" customWidth="1"/>
    <col min="10" max="10" width="17.109375" style="2" customWidth="1"/>
    <col min="11" max="16384" width="21.88671875" style="2"/>
  </cols>
  <sheetData>
    <row r="1" spans="1:10" ht="37.5" customHeight="1" x14ac:dyDescent="0.35">
      <c r="A1" s="37" t="s">
        <v>83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s="1" customFormat="1" ht="28.8" x14ac:dyDescent="0.3">
      <c r="A2" s="17" t="s">
        <v>6</v>
      </c>
      <c r="B2" s="17" t="s">
        <v>0</v>
      </c>
      <c r="C2" s="17" t="s">
        <v>30</v>
      </c>
      <c r="D2" s="17" t="s">
        <v>2</v>
      </c>
      <c r="E2" s="17" t="s">
        <v>64</v>
      </c>
      <c r="F2" s="17" t="s">
        <v>1</v>
      </c>
      <c r="G2" s="17" t="s">
        <v>3</v>
      </c>
      <c r="H2" s="17" t="s">
        <v>85</v>
      </c>
      <c r="I2" s="17" t="s">
        <v>7</v>
      </c>
      <c r="J2" s="17" t="s">
        <v>63</v>
      </c>
    </row>
    <row r="3" spans="1:10" s="20" customFormat="1" ht="70.5" customHeight="1" x14ac:dyDescent="0.3">
      <c r="A3" s="21">
        <v>1</v>
      </c>
      <c r="B3" s="25" t="s">
        <v>65</v>
      </c>
      <c r="C3" s="22" t="s">
        <v>31</v>
      </c>
      <c r="D3" s="31">
        <v>43030</v>
      </c>
      <c r="E3" s="23" t="s">
        <v>32</v>
      </c>
      <c r="F3" s="25" t="s">
        <v>33</v>
      </c>
      <c r="G3" s="24" t="s">
        <v>34</v>
      </c>
      <c r="H3" s="53" t="s">
        <v>88</v>
      </c>
      <c r="I3" s="29" t="s">
        <v>35</v>
      </c>
      <c r="J3" s="23">
        <v>1</v>
      </c>
    </row>
    <row r="4" spans="1:10" s="20" customFormat="1" ht="66" customHeight="1" x14ac:dyDescent="0.3">
      <c r="A4" s="21">
        <v>2</v>
      </c>
      <c r="B4" s="22" t="s">
        <v>66</v>
      </c>
      <c r="C4" s="26" t="s">
        <v>36</v>
      </c>
      <c r="D4" s="23" t="s">
        <v>67</v>
      </c>
      <c r="E4" s="23" t="s">
        <v>37</v>
      </c>
      <c r="F4" s="22" t="s">
        <v>38</v>
      </c>
      <c r="G4" s="24" t="s">
        <v>39</v>
      </c>
      <c r="H4" s="53" t="s">
        <v>87</v>
      </c>
      <c r="I4" s="24" t="s">
        <v>40</v>
      </c>
      <c r="J4" s="23">
        <v>2</v>
      </c>
    </row>
    <row r="5" spans="1:10" s="20" customFormat="1" ht="115.5" customHeight="1" x14ac:dyDescent="0.3">
      <c r="A5" s="21">
        <v>3</v>
      </c>
      <c r="B5" s="25" t="s">
        <v>68</v>
      </c>
      <c r="C5" s="19" t="s">
        <v>41</v>
      </c>
      <c r="D5" s="27" t="s">
        <v>76</v>
      </c>
      <c r="E5" s="23" t="s">
        <v>42</v>
      </c>
      <c r="F5" s="22" t="s">
        <v>43</v>
      </c>
      <c r="G5" s="24" t="s">
        <v>44</v>
      </c>
      <c r="H5" s="53" t="s">
        <v>89</v>
      </c>
      <c r="I5" s="24" t="s">
        <v>45</v>
      </c>
      <c r="J5" s="23">
        <v>1</v>
      </c>
    </row>
    <row r="6" spans="1:10" s="20" customFormat="1" ht="69.75" customHeight="1" x14ac:dyDescent="0.3">
      <c r="A6" s="21">
        <v>4</v>
      </c>
      <c r="B6" s="22" t="s">
        <v>69</v>
      </c>
      <c r="C6" s="22" t="s">
        <v>46</v>
      </c>
      <c r="D6" s="23" t="s">
        <v>75</v>
      </c>
      <c r="E6" s="28" t="s">
        <v>47</v>
      </c>
      <c r="F6" s="22" t="s">
        <v>43</v>
      </c>
      <c r="G6" s="24" t="s">
        <v>44</v>
      </c>
      <c r="H6" s="53" t="s">
        <v>90</v>
      </c>
      <c r="I6" s="22" t="s">
        <v>62</v>
      </c>
      <c r="J6" s="23">
        <v>1</v>
      </c>
    </row>
    <row r="7" spans="1:10" s="20" customFormat="1" ht="107.25" customHeight="1" x14ac:dyDescent="0.3">
      <c r="A7" s="21">
        <v>5</v>
      </c>
      <c r="B7" s="25" t="s">
        <v>70</v>
      </c>
      <c r="C7" s="22" t="s">
        <v>48</v>
      </c>
      <c r="D7" s="23" t="s">
        <v>74</v>
      </c>
      <c r="E7" s="23" t="s">
        <v>49</v>
      </c>
      <c r="F7" s="22" t="s">
        <v>50</v>
      </c>
      <c r="G7" s="24" t="s">
        <v>51</v>
      </c>
      <c r="H7" s="53" t="s">
        <v>91</v>
      </c>
      <c r="I7" s="29" t="s">
        <v>52</v>
      </c>
      <c r="J7" s="23">
        <v>3</v>
      </c>
    </row>
    <row r="8" spans="1:10" s="20" customFormat="1" ht="96.75" customHeight="1" x14ac:dyDescent="0.3">
      <c r="A8" s="21">
        <v>6</v>
      </c>
      <c r="B8" s="22" t="s">
        <v>69</v>
      </c>
      <c r="C8" s="22" t="s">
        <v>53</v>
      </c>
      <c r="D8" s="23" t="s">
        <v>73</v>
      </c>
      <c r="E8" s="23">
        <v>4</v>
      </c>
      <c r="F8" s="22" t="s">
        <v>43</v>
      </c>
      <c r="G8" s="24" t="s">
        <v>54</v>
      </c>
      <c r="H8" s="53" t="s">
        <v>92</v>
      </c>
      <c r="I8" s="24" t="s">
        <v>55</v>
      </c>
      <c r="J8" s="23">
        <v>2</v>
      </c>
    </row>
    <row r="9" spans="1:10" s="20" customFormat="1" ht="153.75" customHeight="1" x14ac:dyDescent="0.3">
      <c r="A9" s="21">
        <v>7</v>
      </c>
      <c r="B9" s="22" t="s">
        <v>65</v>
      </c>
      <c r="C9" s="19" t="s">
        <v>56</v>
      </c>
      <c r="D9" s="23" t="s">
        <v>72</v>
      </c>
      <c r="E9" s="30" t="s">
        <v>57</v>
      </c>
      <c r="F9" s="22" t="s">
        <v>43</v>
      </c>
      <c r="G9" s="24" t="s">
        <v>58</v>
      </c>
      <c r="H9" s="53" t="s">
        <v>93</v>
      </c>
      <c r="I9" s="24" t="s">
        <v>55</v>
      </c>
      <c r="J9" s="23">
        <v>2</v>
      </c>
    </row>
    <row r="10" spans="1:10" s="20" customFormat="1" ht="65.25" customHeight="1" x14ac:dyDescent="0.3">
      <c r="A10" s="21">
        <v>8</v>
      </c>
      <c r="B10" s="25" t="s">
        <v>65</v>
      </c>
      <c r="C10" s="22" t="s">
        <v>59</v>
      </c>
      <c r="D10" s="27" t="s">
        <v>71</v>
      </c>
      <c r="E10" s="23" t="s">
        <v>60</v>
      </c>
      <c r="F10" s="22" t="s">
        <v>43</v>
      </c>
      <c r="G10" s="24" t="s">
        <v>61</v>
      </c>
      <c r="H10" s="53" t="s">
        <v>94</v>
      </c>
      <c r="I10" s="24" t="s">
        <v>55</v>
      </c>
      <c r="J10" s="23">
        <v>1</v>
      </c>
    </row>
    <row r="11" spans="1:10" x14ac:dyDescent="0.3">
      <c r="A11" s="4"/>
      <c r="B11" s="11"/>
      <c r="C11" s="11"/>
      <c r="D11" s="11"/>
      <c r="E11" s="11"/>
      <c r="F11" s="11"/>
      <c r="G11" s="11"/>
      <c r="H11" s="54"/>
      <c r="I11" s="11"/>
      <c r="J11" s="7"/>
    </row>
    <row r="12" spans="1:10" x14ac:dyDescent="0.3">
      <c r="A12" s="4"/>
      <c r="B12" s="11"/>
      <c r="C12" s="11"/>
      <c r="D12" s="11"/>
      <c r="E12" s="11"/>
      <c r="F12" s="11"/>
      <c r="G12" s="11"/>
      <c r="H12" s="54"/>
      <c r="I12" s="11"/>
      <c r="J12" s="7"/>
    </row>
  </sheetData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="85" zoomScaleNormal="85" workbookViewId="0">
      <selection activeCell="I23" sqref="I23"/>
    </sheetView>
  </sheetViews>
  <sheetFormatPr defaultColWidth="21.88671875" defaultRowHeight="14.4" x14ac:dyDescent="0.3"/>
  <cols>
    <col min="1" max="1" width="13.88671875" style="3" customWidth="1"/>
    <col min="2" max="2" width="12.33203125" style="3" customWidth="1"/>
    <col min="3" max="4" width="12.33203125" style="2" customWidth="1"/>
    <col min="5" max="7" width="11.6640625" style="2" customWidth="1"/>
    <col min="8" max="8" width="13.6640625" style="2" customWidth="1"/>
    <col min="9" max="13" width="11.6640625" style="2" customWidth="1"/>
    <col min="14" max="14" width="23" style="2" customWidth="1"/>
    <col min="15" max="15" width="12.6640625" style="2" customWidth="1"/>
    <col min="16" max="16" width="18" style="8" customWidth="1"/>
    <col min="17" max="16384" width="21.88671875" style="2"/>
  </cols>
  <sheetData>
    <row r="1" spans="1:16" ht="37.5" customHeight="1" x14ac:dyDescent="0.35">
      <c r="A1" s="37" t="s">
        <v>77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31.8" customHeight="1" x14ac:dyDescent="0.3">
      <c r="A2" s="17" t="s">
        <v>6</v>
      </c>
      <c r="B2" s="47" t="s">
        <v>5</v>
      </c>
      <c r="C2" s="48"/>
      <c r="D2" s="49"/>
      <c r="E2" s="47" t="s">
        <v>78</v>
      </c>
      <c r="F2" s="48"/>
      <c r="G2" s="49"/>
      <c r="H2" s="47" t="s">
        <v>80</v>
      </c>
      <c r="I2" s="50"/>
      <c r="J2" s="51"/>
      <c r="K2" s="52" t="s">
        <v>21</v>
      </c>
      <c r="L2" s="50"/>
      <c r="M2" s="51"/>
      <c r="N2" s="52" t="s">
        <v>84</v>
      </c>
      <c r="O2" s="51"/>
      <c r="P2" s="18" t="s">
        <v>16</v>
      </c>
    </row>
    <row r="3" spans="1:16" s="6" customFormat="1" ht="42" customHeight="1" x14ac:dyDescent="0.3">
      <c r="A3" s="5"/>
      <c r="B3" s="5" t="s">
        <v>9</v>
      </c>
      <c r="C3" s="5" t="s">
        <v>4</v>
      </c>
      <c r="D3" s="5" t="s">
        <v>8</v>
      </c>
      <c r="E3" s="5" t="s">
        <v>12</v>
      </c>
      <c r="F3" s="5" t="s">
        <v>13</v>
      </c>
      <c r="G3" s="5" t="s">
        <v>14</v>
      </c>
      <c r="H3" s="5" t="s">
        <v>81</v>
      </c>
      <c r="I3" s="5" t="s">
        <v>82</v>
      </c>
      <c r="J3" s="5" t="s">
        <v>15</v>
      </c>
      <c r="K3" s="5" t="s">
        <v>12</v>
      </c>
      <c r="L3" s="5" t="s">
        <v>13</v>
      </c>
      <c r="M3" s="5" t="s">
        <v>22</v>
      </c>
      <c r="N3" s="5" t="s">
        <v>10</v>
      </c>
      <c r="O3" s="5" t="s">
        <v>11</v>
      </c>
      <c r="P3" s="5"/>
    </row>
    <row r="4" spans="1:16" s="12" customFormat="1" ht="13.8" x14ac:dyDescent="0.3">
      <c r="A4" s="7">
        <v>1</v>
      </c>
      <c r="B4" s="7">
        <v>0.3</v>
      </c>
      <c r="C4" s="13">
        <v>6000</v>
      </c>
      <c r="D4" s="13">
        <f>B4*C4</f>
        <v>1800</v>
      </c>
      <c r="E4" s="7">
        <v>2</v>
      </c>
      <c r="F4" s="13">
        <v>200</v>
      </c>
      <c r="G4" s="13">
        <f>E4*F4</f>
        <v>400</v>
      </c>
      <c r="H4" s="7">
        <v>2</v>
      </c>
      <c r="I4" s="13">
        <v>150</v>
      </c>
      <c r="J4" s="13">
        <f>H4*I4</f>
        <v>300</v>
      </c>
      <c r="K4" s="7">
        <v>2</v>
      </c>
      <c r="L4" s="13">
        <v>40</v>
      </c>
      <c r="M4" s="13">
        <f>K4*L4</f>
        <v>80</v>
      </c>
      <c r="N4" s="11" t="s">
        <v>79</v>
      </c>
      <c r="O4" s="13">
        <v>2000</v>
      </c>
      <c r="P4" s="14"/>
    </row>
    <row r="5" spans="1:16" s="12" customFormat="1" ht="27.6" x14ac:dyDescent="0.3">
      <c r="A5" s="7"/>
      <c r="B5" s="7"/>
      <c r="C5" s="13"/>
      <c r="D5" s="13"/>
      <c r="E5" s="7"/>
      <c r="F5" s="13"/>
      <c r="G5" s="13"/>
      <c r="H5" s="7"/>
      <c r="I5" s="13"/>
      <c r="J5" s="13"/>
      <c r="K5" s="7"/>
      <c r="L5" s="13"/>
      <c r="M5" s="13"/>
      <c r="N5" s="11" t="s">
        <v>17</v>
      </c>
      <c r="O5" s="13">
        <v>1500</v>
      </c>
      <c r="P5" s="14">
        <f>D4+G4+J4+M4+O4+O5</f>
        <v>6080</v>
      </c>
    </row>
    <row r="6" spans="1:16" s="12" customFormat="1" ht="13.8" x14ac:dyDescent="0.3">
      <c r="A6" s="7">
        <v>2</v>
      </c>
      <c r="B6" s="7">
        <v>0.2</v>
      </c>
      <c r="C6" s="13">
        <v>7500</v>
      </c>
      <c r="D6" s="13">
        <f t="shared" ref="D6:D15" si="0">B6*C6</f>
        <v>1500</v>
      </c>
      <c r="E6" s="7">
        <v>3</v>
      </c>
      <c r="F6" s="13">
        <v>150</v>
      </c>
      <c r="G6" s="13">
        <f t="shared" ref="G6:G13" si="1">E6*F6</f>
        <v>450</v>
      </c>
      <c r="H6" s="7">
        <v>3</v>
      </c>
      <c r="I6" s="13">
        <v>150</v>
      </c>
      <c r="J6" s="13">
        <f>H6*I6</f>
        <v>450</v>
      </c>
      <c r="K6" s="7">
        <v>3</v>
      </c>
      <c r="L6" s="13">
        <v>40</v>
      </c>
      <c r="M6" s="13">
        <f t="shared" ref="M6:M13" si="2">K6*L6</f>
        <v>120</v>
      </c>
      <c r="N6" s="11" t="s">
        <v>18</v>
      </c>
      <c r="O6" s="13">
        <v>2500</v>
      </c>
      <c r="P6" s="14">
        <f>D6+G6+J6+M6+O6</f>
        <v>5020</v>
      </c>
    </row>
    <row r="7" spans="1:16" s="12" customFormat="1" ht="13.8" x14ac:dyDescent="0.3">
      <c r="A7" s="7">
        <v>3</v>
      </c>
      <c r="B7" s="7">
        <v>0.3</v>
      </c>
      <c r="C7" s="13">
        <v>6000</v>
      </c>
      <c r="D7" s="13">
        <f t="shared" si="0"/>
        <v>1800</v>
      </c>
      <c r="E7" s="7">
        <v>30</v>
      </c>
      <c r="F7" s="13">
        <v>10</v>
      </c>
      <c r="G7" s="13">
        <f t="shared" si="1"/>
        <v>300</v>
      </c>
      <c r="H7" s="7">
        <v>0</v>
      </c>
      <c r="I7" s="13">
        <v>0</v>
      </c>
      <c r="J7" s="13">
        <f>H7*I7</f>
        <v>0</v>
      </c>
      <c r="K7" s="15">
        <v>30</v>
      </c>
      <c r="L7" s="16">
        <v>25</v>
      </c>
      <c r="M7" s="16">
        <f t="shared" si="2"/>
        <v>750</v>
      </c>
      <c r="N7" s="11" t="s">
        <v>23</v>
      </c>
      <c r="O7" s="13">
        <v>150</v>
      </c>
      <c r="P7" s="14"/>
    </row>
    <row r="8" spans="1:16" s="12" customFormat="1" ht="13.8" x14ac:dyDescent="0.3">
      <c r="A8" s="32"/>
      <c r="B8" s="32"/>
      <c r="C8" s="34"/>
      <c r="D8" s="34"/>
      <c r="E8" s="32"/>
      <c r="F8" s="34"/>
      <c r="G8" s="34"/>
      <c r="H8" s="7"/>
      <c r="I8" s="34"/>
      <c r="J8" s="34"/>
      <c r="K8" s="15"/>
      <c r="L8" s="35"/>
      <c r="M8" s="35"/>
      <c r="N8" s="11" t="s">
        <v>20</v>
      </c>
      <c r="O8" s="13">
        <v>500</v>
      </c>
      <c r="P8" s="14">
        <f>D7+G7+J7+M7+O7+O8</f>
        <v>3500</v>
      </c>
    </row>
    <row r="9" spans="1:16" s="12" customFormat="1" ht="24.75" customHeight="1" x14ac:dyDescent="0.3">
      <c r="A9" s="45">
        <v>4</v>
      </c>
      <c r="B9" s="45">
        <v>0.5</v>
      </c>
      <c r="C9" s="41">
        <v>6000</v>
      </c>
      <c r="D9" s="41">
        <f>B9*C9</f>
        <v>3000</v>
      </c>
      <c r="E9" s="45">
        <v>15</v>
      </c>
      <c r="F9" s="41">
        <v>300</v>
      </c>
      <c r="G9" s="41">
        <f>E9*F9</f>
        <v>4500</v>
      </c>
      <c r="H9" s="10" t="s">
        <v>25</v>
      </c>
      <c r="I9" s="41">
        <v>150</v>
      </c>
      <c r="J9" s="41">
        <f>H10*I9</f>
        <v>4500</v>
      </c>
      <c r="K9" s="10" t="s">
        <v>26</v>
      </c>
      <c r="L9" s="41">
        <v>40</v>
      </c>
      <c r="M9" s="41">
        <f>K10*L9</f>
        <v>1200</v>
      </c>
      <c r="N9" s="39" t="s">
        <v>24</v>
      </c>
      <c r="O9" s="41">
        <v>900</v>
      </c>
      <c r="P9" s="43">
        <f>D9+G9+J9+M9+O9</f>
        <v>14100</v>
      </c>
    </row>
    <row r="10" spans="1:16" s="12" customFormat="1" ht="13.8" x14ac:dyDescent="0.3">
      <c r="A10" s="46"/>
      <c r="B10" s="46"/>
      <c r="C10" s="42"/>
      <c r="D10" s="42"/>
      <c r="E10" s="46"/>
      <c r="F10" s="42"/>
      <c r="G10" s="42"/>
      <c r="H10" s="7">
        <f>15*2</f>
        <v>30</v>
      </c>
      <c r="I10" s="42"/>
      <c r="J10" s="42"/>
      <c r="K10" s="7">
        <f>15*2</f>
        <v>30</v>
      </c>
      <c r="L10" s="42"/>
      <c r="M10" s="42"/>
      <c r="N10" s="40"/>
      <c r="O10" s="42"/>
      <c r="P10" s="44"/>
    </row>
    <row r="11" spans="1:16" s="12" customFormat="1" ht="13.8" x14ac:dyDescent="0.3">
      <c r="A11" s="7">
        <v>5</v>
      </c>
      <c r="B11" s="7">
        <v>0.3</v>
      </c>
      <c r="C11" s="13">
        <v>5000</v>
      </c>
      <c r="D11" s="13">
        <f t="shared" si="0"/>
        <v>1500</v>
      </c>
      <c r="E11" s="7">
        <v>0</v>
      </c>
      <c r="F11" s="13">
        <v>0</v>
      </c>
      <c r="G11" s="13">
        <f t="shared" si="1"/>
        <v>0</v>
      </c>
      <c r="H11" s="7">
        <v>0</v>
      </c>
      <c r="I11" s="13">
        <v>0</v>
      </c>
      <c r="J11" s="13">
        <f>H11*I11</f>
        <v>0</v>
      </c>
      <c r="K11" s="7">
        <v>0</v>
      </c>
      <c r="L11" s="13">
        <v>0</v>
      </c>
      <c r="M11" s="13">
        <f t="shared" si="2"/>
        <v>0</v>
      </c>
      <c r="N11" s="7" t="s">
        <v>19</v>
      </c>
      <c r="O11" s="13">
        <v>0</v>
      </c>
      <c r="P11" s="14">
        <f>D11+G11+J11+M11+O11</f>
        <v>1500</v>
      </c>
    </row>
    <row r="12" spans="1:16" s="12" customFormat="1" ht="41.4" x14ac:dyDescent="0.3">
      <c r="A12" s="7">
        <v>6</v>
      </c>
      <c r="B12" s="7">
        <v>0.25</v>
      </c>
      <c r="C12" s="13">
        <v>6000</v>
      </c>
      <c r="D12" s="13">
        <f t="shared" si="0"/>
        <v>1500</v>
      </c>
      <c r="E12" s="7">
        <v>4</v>
      </c>
      <c r="F12" s="13">
        <v>250</v>
      </c>
      <c r="G12" s="13">
        <f t="shared" si="1"/>
        <v>1000</v>
      </c>
      <c r="H12" s="7">
        <v>4</v>
      </c>
      <c r="I12" s="13">
        <v>150</v>
      </c>
      <c r="J12" s="13">
        <f>H12*I12</f>
        <v>600</v>
      </c>
      <c r="K12" s="7">
        <v>4</v>
      </c>
      <c r="L12" s="13">
        <v>40</v>
      </c>
      <c r="M12" s="13">
        <f t="shared" si="2"/>
        <v>160</v>
      </c>
      <c r="N12" s="19" t="s">
        <v>27</v>
      </c>
      <c r="O12" s="13">
        <v>2400</v>
      </c>
      <c r="P12" s="14">
        <f>D12+G12+J12+M12+O12</f>
        <v>5660</v>
      </c>
    </row>
    <row r="13" spans="1:16" s="12" customFormat="1" ht="41.25" customHeight="1" x14ac:dyDescent="0.3">
      <c r="A13" s="7">
        <v>7</v>
      </c>
      <c r="B13" s="7">
        <v>0.1</v>
      </c>
      <c r="C13" s="13">
        <v>6000</v>
      </c>
      <c r="D13" s="13">
        <f t="shared" si="0"/>
        <v>600</v>
      </c>
      <c r="E13" s="7">
        <v>8</v>
      </c>
      <c r="F13" s="13">
        <v>100</v>
      </c>
      <c r="G13" s="13">
        <f t="shared" si="1"/>
        <v>800</v>
      </c>
      <c r="H13" s="7"/>
      <c r="I13" s="13"/>
      <c r="J13" s="13">
        <f>H13*I13</f>
        <v>0</v>
      </c>
      <c r="K13" s="7"/>
      <c r="L13" s="13"/>
      <c r="M13" s="13">
        <f t="shared" si="2"/>
        <v>0</v>
      </c>
      <c r="N13" s="11" t="s">
        <v>79</v>
      </c>
      <c r="O13" s="13">
        <v>800</v>
      </c>
      <c r="P13" s="14"/>
    </row>
    <row r="14" spans="1:16" s="12" customFormat="1" ht="41.25" customHeight="1" x14ac:dyDescent="0.3">
      <c r="A14" s="7"/>
      <c r="B14" s="7"/>
      <c r="C14" s="13"/>
      <c r="D14" s="13"/>
      <c r="E14" s="7"/>
      <c r="F14" s="13"/>
      <c r="G14" s="13"/>
      <c r="H14" s="7"/>
      <c r="I14" s="13"/>
      <c r="J14" s="13"/>
      <c r="K14" s="7"/>
      <c r="L14" s="13"/>
      <c r="M14" s="13"/>
      <c r="N14" s="11" t="s">
        <v>28</v>
      </c>
      <c r="O14" s="13">
        <v>4000</v>
      </c>
      <c r="P14" s="14">
        <f>D13+G13+J13+M13+O13+O14</f>
        <v>6200</v>
      </c>
    </row>
    <row r="15" spans="1:16" s="12" customFormat="1" ht="13.8" x14ac:dyDescent="0.3">
      <c r="A15" s="7">
        <v>8</v>
      </c>
      <c r="B15" s="7">
        <v>0.3</v>
      </c>
      <c r="C15" s="13">
        <v>6000</v>
      </c>
      <c r="D15" s="13">
        <f t="shared" si="0"/>
        <v>1800</v>
      </c>
      <c r="E15" s="7">
        <v>0</v>
      </c>
      <c r="F15" s="13">
        <v>0</v>
      </c>
      <c r="G15" s="13">
        <f>E15*F15</f>
        <v>0</v>
      </c>
      <c r="H15" s="7">
        <v>0</v>
      </c>
      <c r="I15" s="13">
        <v>0</v>
      </c>
      <c r="J15" s="13">
        <f>H15*I15</f>
        <v>0</v>
      </c>
      <c r="K15" s="7">
        <v>0</v>
      </c>
      <c r="L15" s="13">
        <v>0</v>
      </c>
      <c r="M15" s="13">
        <f>K15*L15</f>
        <v>0</v>
      </c>
      <c r="N15" s="7" t="s">
        <v>19</v>
      </c>
      <c r="O15" s="13">
        <v>0</v>
      </c>
      <c r="P15" s="14">
        <f>D15+G15+J15+M15+O15</f>
        <v>1800</v>
      </c>
    </row>
    <row r="16" spans="1:16" s="12" customFormat="1" ht="13.8" x14ac:dyDescent="0.3">
      <c r="A16" s="7"/>
      <c r="B16" s="7"/>
      <c r="C16" s="11"/>
      <c r="D16" s="11"/>
      <c r="E16" s="7"/>
      <c r="F16" s="11"/>
      <c r="G16" s="11"/>
      <c r="H16" s="7"/>
      <c r="I16" s="11"/>
      <c r="J16" s="11"/>
      <c r="K16" s="7"/>
      <c r="L16" s="11"/>
      <c r="M16" s="11"/>
      <c r="N16" s="11"/>
      <c r="O16" s="11"/>
      <c r="P16" s="9"/>
    </row>
    <row r="17" spans="1:16" s="12" customFormat="1" ht="13.8" x14ac:dyDescent="0.3">
      <c r="A17" s="5" t="s">
        <v>29</v>
      </c>
      <c r="B17" s="7"/>
      <c r="C17" s="11"/>
      <c r="D17" s="11"/>
      <c r="E17" s="7"/>
      <c r="F17" s="11"/>
      <c r="G17" s="11"/>
      <c r="H17" s="7"/>
      <c r="I17" s="11"/>
      <c r="J17" s="11"/>
      <c r="K17" s="7"/>
      <c r="L17" s="11"/>
      <c r="M17" s="11"/>
      <c r="N17" s="11"/>
      <c r="O17" s="11"/>
      <c r="P17" s="14">
        <f>SUM(P4:P15)</f>
        <v>43860</v>
      </c>
    </row>
    <row r="19" spans="1:16" x14ac:dyDescent="0.3">
      <c r="A19" s="36" t="s">
        <v>86</v>
      </c>
      <c r="N19" s="33"/>
    </row>
  </sheetData>
  <mergeCells count="20">
    <mergeCell ref="A1:P1"/>
    <mergeCell ref="B2:D2"/>
    <mergeCell ref="E2:G2"/>
    <mergeCell ref="H2:J2"/>
    <mergeCell ref="K2:M2"/>
    <mergeCell ref="N2:O2"/>
    <mergeCell ref="A9:A10"/>
    <mergeCell ref="B9:B10"/>
    <mergeCell ref="C9:C10"/>
    <mergeCell ref="D9:D10"/>
    <mergeCell ref="L9:L10"/>
    <mergeCell ref="N9:N10"/>
    <mergeCell ref="O9:O10"/>
    <mergeCell ref="P9:P10"/>
    <mergeCell ref="E9:E10"/>
    <mergeCell ref="F9:F10"/>
    <mergeCell ref="G9:G10"/>
    <mergeCell ref="I9:I10"/>
    <mergeCell ref="J9:J10"/>
    <mergeCell ref="M9:M10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ACTIVITY DESCRIPTION</vt:lpstr>
      <vt:lpstr>BUDGET &amp; COSTS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McLean</dc:creator>
  <cp:lastModifiedBy>Jerome Simpson</cp:lastModifiedBy>
  <cp:lastPrinted>2015-05-28T04:47:01Z</cp:lastPrinted>
  <dcterms:created xsi:type="dcterms:W3CDTF">2015-05-28T04:15:41Z</dcterms:created>
  <dcterms:modified xsi:type="dcterms:W3CDTF">2017-07-12T12:33:32Z</dcterms:modified>
</cp:coreProperties>
</file>