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02_PROJEKTE\CIVITAS ELEVATE\WP3 - CIVITAS Incubator and CIVINETs\CIVINET Activity Fund Call 2020\"/>
    </mc:Choice>
  </mc:AlternateContent>
  <bookViews>
    <workbookView xWindow="0" yWindow="0" windowWidth="20490" windowHeight="7320"/>
  </bookViews>
  <sheets>
    <sheet name="Activity Description" sheetId="1" r:id="rId1"/>
    <sheet name="Budget and Cost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2" l="1"/>
  <c r="M29" i="2" l="1"/>
  <c r="M30" i="2"/>
  <c r="M31" i="2"/>
  <c r="M32" i="2"/>
  <c r="M33" i="2"/>
  <c r="M34" i="2"/>
  <c r="M35" i="2"/>
  <c r="M28" i="2"/>
  <c r="J29" i="2"/>
  <c r="J30" i="2"/>
  <c r="J31" i="2"/>
  <c r="J32" i="2"/>
  <c r="J33" i="2"/>
  <c r="J34" i="2"/>
  <c r="J35" i="2"/>
  <c r="J28" i="2"/>
  <c r="G29" i="2"/>
  <c r="G30" i="2"/>
  <c r="G31" i="2"/>
  <c r="G32" i="2"/>
  <c r="G33" i="2"/>
  <c r="G34" i="2"/>
  <c r="G35" i="2"/>
  <c r="G28" i="2"/>
  <c r="D29" i="2"/>
  <c r="P29" i="2" s="1"/>
  <c r="D30" i="2"/>
  <c r="P30" i="2" s="1"/>
  <c r="D31" i="2"/>
  <c r="P31" i="2" s="1"/>
  <c r="D32" i="2"/>
  <c r="P32" i="2" s="1"/>
  <c r="D33" i="2"/>
  <c r="P33" i="2" s="1"/>
  <c r="D34" i="2"/>
  <c r="P34" i="2" s="1"/>
  <c r="D35" i="2"/>
  <c r="P35" i="2" s="1"/>
  <c r="D28" i="2"/>
  <c r="P28" i="2" s="1"/>
  <c r="P36" i="2" l="1"/>
  <c r="M24" i="2"/>
  <c r="J24" i="2"/>
  <c r="G24" i="2"/>
  <c r="D24" i="2"/>
  <c r="M23" i="2"/>
  <c r="J23" i="2"/>
  <c r="G23" i="2"/>
  <c r="D23" i="2"/>
  <c r="M22" i="2"/>
  <c r="J22" i="2"/>
  <c r="G22" i="2"/>
  <c r="D22" i="2"/>
  <c r="K21" i="2"/>
  <c r="M20" i="2" s="1"/>
  <c r="J20" i="2"/>
  <c r="G20" i="2"/>
  <c r="D20" i="2"/>
  <c r="M18" i="2"/>
  <c r="J18" i="2"/>
  <c r="G18" i="2"/>
  <c r="D18" i="2"/>
  <c r="M17" i="2"/>
  <c r="J17" i="2"/>
  <c r="G17" i="2"/>
  <c r="D17" i="2"/>
  <c r="M15" i="2"/>
  <c r="J15" i="2"/>
  <c r="G15" i="2"/>
  <c r="D15" i="2"/>
  <c r="P22" i="2" l="1"/>
  <c r="P23" i="2"/>
  <c r="P24" i="2"/>
  <c r="P16" i="2"/>
  <c r="P17" i="2"/>
  <c r="P20" i="2"/>
  <c r="P19" i="2"/>
</calcChain>
</file>

<file path=xl/sharedStrings.xml><?xml version="1.0" encoding="utf-8"?>
<sst xmlns="http://schemas.openxmlformats.org/spreadsheetml/2006/main" count="200" uniqueCount="116">
  <si>
    <t xml:space="preserve">Capacity building event </t>
  </si>
  <si>
    <t>One-day workshop on smart ticketing</t>
  </si>
  <si>
    <t>50-60</t>
  </si>
  <si>
    <t>Transport practitioners from cities and public transport authorities</t>
  </si>
  <si>
    <t>- Exchange of best practice for cities to learn from
- Recruitment tool to attract new members</t>
  </si>
  <si>
    <t>Smart mobility for Green Deal</t>
  </si>
  <si>
    <t>Other activity</t>
  </si>
  <si>
    <t>Exhibition stand at European Battery, Hybrid and Fuel Cell Vehicle Congress in Brussels</t>
  </si>
  <si>
    <t>600-750</t>
  </si>
  <si>
    <t>Transport practitioners, EV suppliers, industry specialists, local politicians, EC reps</t>
  </si>
  <si>
    <t>Clean vehicles                         Civitas main teams</t>
  </si>
  <si>
    <t>Transfer and take-up activity</t>
  </si>
  <si>
    <t>Visit to new industrial park to see intermodal mobility measures &amp; facilities – car sharing, bike parking, automated vehicles between offices, cycle logistics (member-only event)</t>
  </si>
  <si>
    <t>20-30</t>
  </si>
  <si>
    <t>Transport/ mobility management practitioners from cities</t>
  </si>
  <si>
    <t xml:space="preserve">- Exchange of best practice for cities to learn from
- Recruitment tool to attract new members
</t>
  </si>
  <si>
    <t xml:space="preserve">Mobility Management                         Civitas main team </t>
  </si>
  <si>
    <t xml:space="preserve">Transfer and take-up activity </t>
  </si>
  <si>
    <t>12-15</t>
  </si>
  <si>
    <t>SUMP Good practise</t>
  </si>
  <si>
    <t xml:space="preserve"> '- Mobility managers get new ideas for measures to implement in their cities
- Reinforces benefits of membership</t>
  </si>
  <si>
    <t>CIVITAS Dissemination</t>
  </si>
  <si>
    <t>Staff time to work on social media - setting up Twitter and Linked In accounts, posting items and maintaining the accounts</t>
  </si>
  <si>
    <t>Ongoing all year but particularly from Jan. 2021 to July 2021</t>
  </si>
  <si>
    <t>N/A</t>
  </si>
  <si>
    <t>Transport practitioners, mobility managers, local / regional / national politicians, industry specialists, local politicians, EC reps, etc.</t>
  </si>
  <si>
    <t>- Awareness raising about network
- Recruitment tool to attract new members
- Promotion of best practice and uptake of measures</t>
  </si>
  <si>
    <t xml:space="preserve">Support CIVITAS Initiative's general mission </t>
  </si>
  <si>
    <t>Two days per person for two people per city for staff exchange within city transport &amp; mobility department (open to members only by application)</t>
  </si>
  <si>
    <t>Feb-Mar 2021</t>
  </si>
  <si>
    <t xml:space="preserve">- Mobility managers get new ideas
- Potential for take-up of measures in their cities
</t>
  </si>
  <si>
    <t>Experts to provide advice and recommendations on mobility management measures - ie cycle parking expert advising city on where and how to install new bike parking at intermodal hubs (open to members only by request and appointment)</t>
  </si>
  <si>
    <t>Jan-April 2021</t>
  </si>
  <si>
    <t>5-8</t>
  </si>
  <si>
    <t xml:space="preserve">- Knowledge transfer
- Staff training on new measures and how they’ve been implemented
</t>
  </si>
  <si>
    <t>Two-hour webinar session on sustainable urban freight logistics and consolidation centres</t>
  </si>
  <si>
    <t>25-30</t>
  </si>
  <si>
    <t xml:space="preserve">- Knowledge transfer
- Exchange of best practice
</t>
  </si>
  <si>
    <t>Nr</t>
  </si>
  <si>
    <t>Expected amount of attendees / readers</t>
  </si>
  <si>
    <t>Audience</t>
  </si>
  <si>
    <t>Relevance</t>
  </si>
  <si>
    <t>Strategic value to CIVITAS</t>
  </si>
  <si>
    <t>Impact</t>
  </si>
  <si>
    <t>Priority level</t>
  </si>
  <si>
    <t>Activity type</t>
  </si>
  <si>
    <t>Activity details</t>
  </si>
  <si>
    <t>Proposed date</t>
  </si>
  <si>
    <t>01.06.2021-04.06.2021</t>
  </si>
  <si>
    <t>23.08.2021-24.08.2021</t>
  </si>
  <si>
    <t>4</t>
  </si>
  <si>
    <t>Two-day study tour to Prague &amp; Brno with X &amp; Y CIVINET (member-only trip)</t>
  </si>
  <si>
    <t>- Mobility managers get new ideas
- Potential for take-up of measures in their cities</t>
  </si>
  <si>
    <t>- 300 new followers on Twitter
- 500 new registrations for the newsletter
- 20 requests for leaflets / network flyers
- Attracts new attendees to workshops &amp; events</t>
  </si>
  <si>
    <t>- Exchange of best practice between cities
- Staff training on new measures and how they’ve been implemented</t>
  </si>
  <si>
    <t>- Mobility managers get new ideas for measures to implement in their cities
- Recruitment tool to engage new members</t>
  </si>
  <si>
    <t>- 50 new registrations for the newsletter
- Recruitment tool to engage new members</t>
  </si>
  <si>
    <t>- Awareness raising about network
- Recruitment tool to engage new members</t>
  </si>
  <si>
    <t>- More cities implementing smart ticketing campaigns
- 2 new members join network</t>
  </si>
  <si>
    <t>Please give a description of the activity and what you propose to do. Please give as much description as possible while remaining concise.</t>
  </si>
  <si>
    <t>Date when the activity will be taking place</t>
  </si>
  <si>
    <t>The number of people you expect will take part in the activity</t>
  </si>
  <si>
    <t>Please explain who the target group is for this activity, e.g. mobility managers working in cities/regions, local politicians, national transport ministry, etc.</t>
  </si>
  <si>
    <t>Please explain why this activity is important and why you want to carry it out, e.g. as a recruitment tool, to raise awareness, exchange know-how/experience/best practice, educate, encourage new measures, learn etc.</t>
  </si>
  <si>
    <t xml:space="preserve">Please indicate how the activities will add value to the CIVITAS Initiative’s main assets/mission and/or offer aid to the EC policy highlights on Urban Mobility or Green Deal.   </t>
  </si>
  <si>
    <t>Please explain what the impact of this activity will be and what will result from it, e.g. new members will be recruited for the CIVINET or CIVITAS network, new subscribers will sign up to the local or international newsletter mailing list, etc.</t>
  </si>
  <si>
    <t>Please categorise your activities as Level 1, 2 or 3 to indicate the priority for allocating funding to the activities if you do receive funds for all activities. The levels are as follows:
1 – Most important / must happen
2 – Fairly important / should happen but it can wait until a later time
3 – Not so important / would be nice to happen but there are other activities that have greater priority</t>
  </si>
  <si>
    <t xml:space="preserve"> </t>
  </si>
  <si>
    <t>Monthly rate</t>
  </si>
  <si>
    <t>Amount of people</t>
  </si>
  <si>
    <t>Cost per person</t>
  </si>
  <si>
    <t>Total</t>
  </si>
  <si>
    <t>Item</t>
  </si>
  <si>
    <t>Costs</t>
  </si>
  <si>
    <t>Staff Costs</t>
  </si>
  <si>
    <t>Travel Costs</t>
  </si>
  <si>
    <t>Accommodation Costs</t>
  </si>
  <si>
    <t>Subsistence and Catering Costs</t>
  </si>
  <si>
    <t>Other Costs</t>
  </si>
  <si>
    <t>OVERALL COSTS</t>
  </si>
  <si>
    <t>Number of Person Months</t>
  </si>
  <si>
    <t>Number of People</t>
  </si>
  <si>
    <t xml:space="preserve">Cost per Person (including hotel taxes if usually claimed) </t>
  </si>
  <si>
    <t xml:space="preserve">Columns D + G + J + M + O </t>
  </si>
  <si>
    <t>Person Months</t>
  </si>
  <si>
    <t>Meeting venue</t>
  </si>
  <si>
    <t>Day rate for speakers (2x€750/day)</t>
  </si>
  <si>
    <t>Exhibition stand</t>
  </si>
  <si>
    <t>Printed materials</t>
  </si>
  <si>
    <t>Day rate for facilitator</t>
  </si>
  <si>
    <t>15 people * 2 days</t>
  </si>
  <si>
    <t>Day rate for local guide (2x€450/day)</t>
  </si>
  <si>
    <t>-</t>
  </si>
  <si>
    <t>Staff rates for exchange days (4 ppl x 2 days each x €300/day)</t>
  </si>
  <si>
    <t>TOTAL</t>
  </si>
  <si>
    <t xml:space="preserve">Please enter the relevant costs for each activity into the table, starting from row 30. </t>
  </si>
  <si>
    <t>Please complete the table, starting from row 22, with the relevant details and information for each activity.</t>
  </si>
  <si>
    <t>Click on "+" in row 28 to read an example</t>
  </si>
  <si>
    <t>Click on "+" in row 12 to read the instructions</t>
  </si>
  <si>
    <t>Click on "+" in row 11 to read the instructions</t>
  </si>
  <si>
    <t>Click on "+" in row 21 to read some examples</t>
  </si>
  <si>
    <t>If more than one person will work on the activity, you can use an average rate or list each staff person separately with the relevant number of person months and their rate.</t>
  </si>
  <si>
    <t>Column B * Column C</t>
  </si>
  <si>
    <t>Cost per Person (including for return travel and all local transport)</t>
  </si>
  <si>
    <t>Column E * Column F</t>
  </si>
  <si>
    <t>Number of People. If more than one night, please insert an extra line to show the number of people and number of nights, with the total person nights below for the calculation.</t>
  </si>
  <si>
    <t>Column H * Column I</t>
  </si>
  <si>
    <t>Number of People. If more than one day, please insert an extra line to show the number of people and number of days, with the total person days below for the calculation.</t>
  </si>
  <si>
    <t>Cost per Person (for all meals per day). Costs here should include any meals for travel to activities that are being claimed, as well as any costs for catering at events.</t>
  </si>
  <si>
    <t>Column K * Column L</t>
  </si>
  <si>
    <t>Please state what the item is to which the costs apply, e.g. conference attendance fees, paper, printing, small equipment, venue rental, speaker, translator, facilitator, guide etc.).  For multiple items under 'Other Costs' please insert a line and reformulate the cell to account for any additional entries yielding a correct 'Overall Cost' (column P).</t>
  </si>
  <si>
    <r>
      <t xml:space="preserve">CIVINET Activity Fund Call 2020 | </t>
    </r>
    <r>
      <rPr>
        <sz val="20"/>
        <color rgb="FF134095"/>
        <rFont val="Arial"/>
        <family val="2"/>
      </rPr>
      <t>Activity Description</t>
    </r>
  </si>
  <si>
    <r>
      <t xml:space="preserve">CIVINET Activity Fund Call 2020 | </t>
    </r>
    <r>
      <rPr>
        <sz val="20"/>
        <color rgb="FF134095"/>
        <rFont val="Arial"/>
        <family val="2"/>
      </rPr>
      <t>Budget &amp; Costs</t>
    </r>
  </si>
  <si>
    <t>5 people * 2 nights</t>
  </si>
  <si>
    <t>nnn</t>
  </si>
  <si>
    <t>Please list the kind of activity, e.g. Capacity building events; Transfer and take-up activity; CIVITAS Dissemination, Other activities or one-off kickstart funding for CIVINET secretariat.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</si>
</sst>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14" x14ac:knownFonts="1">
    <font>
      <sz val="11"/>
      <color theme="1"/>
      <name val="Calibri"/>
      <family val="2"/>
      <scheme val="minor"/>
    </font>
    <font>
      <sz val="11"/>
      <color theme="1"/>
      <name val="Arial"/>
      <family val="2"/>
    </font>
    <font>
      <b/>
      <sz val="20"/>
      <color rgb="FF134095"/>
      <name val="Arial"/>
      <family val="2"/>
    </font>
    <font>
      <sz val="20"/>
      <color rgb="FF134095"/>
      <name val="Arial"/>
      <family val="2"/>
    </font>
    <font>
      <i/>
      <sz val="10"/>
      <name val="Arial"/>
      <family val="2"/>
    </font>
    <font>
      <sz val="8"/>
      <name val="Arial"/>
      <family val="2"/>
    </font>
    <font>
      <sz val="11"/>
      <color rgb="FF134095"/>
      <name val="Arial"/>
      <family val="2"/>
    </font>
    <font>
      <sz val="10"/>
      <color theme="0"/>
      <name val="Arial"/>
      <family val="2"/>
    </font>
    <font>
      <sz val="10"/>
      <color rgb="FF134095"/>
      <name val="Arial"/>
      <family val="2"/>
    </font>
    <font>
      <sz val="10"/>
      <name val="Arial"/>
      <family val="2"/>
    </font>
    <font>
      <sz val="8"/>
      <color theme="1"/>
      <name val="Arial"/>
      <family val="2"/>
    </font>
    <font>
      <sz val="10"/>
      <color theme="1"/>
      <name val="Arial"/>
      <family val="2"/>
    </font>
    <font>
      <b/>
      <sz val="10"/>
      <color theme="1"/>
      <name val="Arial"/>
      <family val="2"/>
    </font>
    <font>
      <b/>
      <sz val="10"/>
      <color theme="0"/>
      <name val="Arial"/>
      <family val="2"/>
    </font>
  </fonts>
  <fills count="8">
    <fill>
      <patternFill patternType="none"/>
    </fill>
    <fill>
      <patternFill patternType="gray125"/>
    </fill>
    <fill>
      <patternFill patternType="solid">
        <fgColor theme="0"/>
        <bgColor indexed="64"/>
      </patternFill>
    </fill>
    <fill>
      <patternFill patternType="solid">
        <fgColor rgb="FF134095"/>
        <bgColor indexed="64"/>
      </patternFill>
    </fill>
    <fill>
      <patternFill patternType="solid">
        <fgColor theme="3" tint="0.59999389629810485"/>
        <bgColor indexed="64"/>
      </patternFill>
    </fill>
    <fill>
      <patternFill patternType="solid">
        <fgColor rgb="FF00B0F0"/>
        <bgColor indexed="64"/>
      </patternFill>
    </fill>
    <fill>
      <patternFill patternType="solid">
        <fgColor theme="7"/>
        <bgColor indexed="64"/>
      </patternFill>
    </fill>
    <fill>
      <patternFill patternType="solid">
        <fgColor rgb="FFC00000"/>
        <bgColor indexed="64"/>
      </patternFill>
    </fill>
  </fills>
  <borders count="31">
    <border>
      <left/>
      <right/>
      <top/>
      <bottom/>
      <diagonal/>
    </border>
    <border>
      <left style="thin">
        <color rgb="FF134095"/>
      </left>
      <right style="thin">
        <color rgb="FF134095"/>
      </right>
      <top style="thin">
        <color rgb="FF134095"/>
      </top>
      <bottom style="thin">
        <color rgb="FF134095"/>
      </bottom>
      <diagonal/>
    </border>
    <border>
      <left style="medium">
        <color rgb="FF134095"/>
      </left>
      <right style="medium">
        <color rgb="FF134095"/>
      </right>
      <top style="medium">
        <color rgb="FF134095"/>
      </top>
      <bottom style="medium">
        <color rgb="FF134095"/>
      </bottom>
      <diagonal/>
    </border>
    <border>
      <left style="medium">
        <color rgb="FF134095"/>
      </left>
      <right style="hair">
        <color rgb="FF134095"/>
      </right>
      <top style="medium">
        <color rgb="FF134095"/>
      </top>
      <bottom style="hair">
        <color rgb="FF134095"/>
      </bottom>
      <diagonal/>
    </border>
    <border>
      <left style="hair">
        <color rgb="FF134095"/>
      </left>
      <right style="medium">
        <color rgb="FF134095"/>
      </right>
      <top style="medium">
        <color rgb="FF134095"/>
      </top>
      <bottom style="hair">
        <color rgb="FF134095"/>
      </bottom>
      <diagonal/>
    </border>
    <border>
      <left style="medium">
        <color rgb="FF134095"/>
      </left>
      <right style="hair">
        <color rgb="FF134095"/>
      </right>
      <top style="hair">
        <color rgb="FF134095"/>
      </top>
      <bottom style="hair">
        <color rgb="FF134095"/>
      </bottom>
      <diagonal/>
    </border>
    <border>
      <left style="hair">
        <color rgb="FF134095"/>
      </left>
      <right style="medium">
        <color rgb="FF134095"/>
      </right>
      <top style="hair">
        <color rgb="FF134095"/>
      </top>
      <bottom style="hair">
        <color rgb="FF134095"/>
      </bottom>
      <diagonal/>
    </border>
    <border>
      <left style="medium">
        <color rgb="FF134095"/>
      </left>
      <right style="hair">
        <color rgb="FF134095"/>
      </right>
      <top style="hair">
        <color rgb="FF134095"/>
      </top>
      <bottom style="medium">
        <color rgb="FF134095"/>
      </bottom>
      <diagonal/>
    </border>
    <border>
      <left style="hair">
        <color rgb="FF134095"/>
      </left>
      <right style="medium">
        <color rgb="FF134095"/>
      </right>
      <top style="hair">
        <color rgb="FF134095"/>
      </top>
      <bottom style="medium">
        <color rgb="FF134095"/>
      </bottom>
      <diagonal/>
    </border>
    <border>
      <left style="hair">
        <color rgb="FF134095"/>
      </left>
      <right style="hair">
        <color rgb="FF134095"/>
      </right>
      <top style="medium">
        <color rgb="FF134095"/>
      </top>
      <bottom style="hair">
        <color rgb="FF134095"/>
      </bottom>
      <diagonal/>
    </border>
    <border>
      <left style="hair">
        <color rgb="FF134095"/>
      </left>
      <right style="hair">
        <color rgb="FF134095"/>
      </right>
      <top style="hair">
        <color rgb="FF134095"/>
      </top>
      <bottom style="hair">
        <color rgb="FF134095"/>
      </bottom>
      <diagonal/>
    </border>
    <border>
      <left style="hair">
        <color rgb="FF134095"/>
      </left>
      <right style="hair">
        <color rgb="FF134095"/>
      </right>
      <top style="hair">
        <color rgb="FF134095"/>
      </top>
      <bottom style="medium">
        <color rgb="FF134095"/>
      </bottom>
      <diagonal/>
    </border>
    <border>
      <left style="medium">
        <color rgb="FF134095"/>
      </left>
      <right style="medium">
        <color rgb="FF134095"/>
      </right>
      <top style="medium">
        <color rgb="FF134095"/>
      </top>
      <bottom style="hair">
        <color rgb="FF134095"/>
      </bottom>
      <diagonal/>
    </border>
    <border>
      <left style="medium">
        <color rgb="FF134095"/>
      </left>
      <right style="medium">
        <color rgb="FF134095"/>
      </right>
      <top style="hair">
        <color rgb="FF134095"/>
      </top>
      <bottom style="hair">
        <color rgb="FF134095"/>
      </bottom>
      <diagonal/>
    </border>
    <border>
      <left style="medium">
        <color rgb="FF134095"/>
      </left>
      <right style="medium">
        <color rgb="FF134095"/>
      </right>
      <top style="hair">
        <color rgb="FF134095"/>
      </top>
      <bottom style="medium">
        <color rgb="FF134095"/>
      </bottom>
      <diagonal/>
    </border>
    <border>
      <left/>
      <right/>
      <top style="medium">
        <color rgb="FF134095"/>
      </top>
      <bottom/>
      <diagonal/>
    </border>
    <border>
      <left style="medium">
        <color rgb="FF134095"/>
      </left>
      <right style="medium">
        <color rgb="FF134095"/>
      </right>
      <top/>
      <bottom style="hair">
        <color rgb="FF134095"/>
      </bottom>
      <diagonal/>
    </border>
    <border>
      <left style="medium">
        <color rgb="FF134095"/>
      </left>
      <right style="hair">
        <color rgb="FF134095"/>
      </right>
      <top/>
      <bottom style="hair">
        <color rgb="FF134095"/>
      </bottom>
      <diagonal/>
    </border>
    <border>
      <left style="hair">
        <color rgb="FF134095"/>
      </left>
      <right style="hair">
        <color rgb="FF134095"/>
      </right>
      <top/>
      <bottom style="hair">
        <color rgb="FF134095"/>
      </bottom>
      <diagonal/>
    </border>
    <border>
      <left style="hair">
        <color rgb="FF134095"/>
      </left>
      <right style="medium">
        <color rgb="FF134095"/>
      </right>
      <top/>
      <bottom style="hair">
        <color rgb="FF134095"/>
      </bottom>
      <diagonal/>
    </border>
    <border>
      <left style="medium">
        <color rgb="FF134095"/>
      </left>
      <right style="medium">
        <color rgb="FF134095"/>
      </right>
      <top style="hair">
        <color rgb="FF134095"/>
      </top>
      <bottom/>
      <diagonal/>
    </border>
    <border>
      <left style="medium">
        <color rgb="FF134095"/>
      </left>
      <right style="hair">
        <color rgb="FF134095"/>
      </right>
      <top style="hair">
        <color rgb="FF134095"/>
      </top>
      <bottom/>
      <diagonal/>
    </border>
    <border>
      <left style="hair">
        <color rgb="FF134095"/>
      </left>
      <right style="hair">
        <color rgb="FF134095"/>
      </right>
      <top style="hair">
        <color rgb="FF134095"/>
      </top>
      <bottom/>
      <diagonal/>
    </border>
    <border>
      <left style="hair">
        <color rgb="FF134095"/>
      </left>
      <right style="medium">
        <color rgb="FF134095"/>
      </right>
      <top style="hair">
        <color rgb="FF134095"/>
      </top>
      <bottom/>
      <diagonal/>
    </border>
    <border>
      <left style="medium">
        <color rgb="FF134095"/>
      </left>
      <right style="hair">
        <color rgb="FF134095"/>
      </right>
      <top style="medium">
        <color rgb="FF134095"/>
      </top>
      <bottom style="medium">
        <color rgb="FF134095"/>
      </bottom>
      <diagonal/>
    </border>
    <border>
      <left style="hair">
        <color rgb="FF134095"/>
      </left>
      <right style="hair">
        <color rgb="FF134095"/>
      </right>
      <top style="medium">
        <color rgb="FF134095"/>
      </top>
      <bottom style="medium">
        <color rgb="FF134095"/>
      </bottom>
      <diagonal/>
    </border>
    <border>
      <left style="hair">
        <color rgb="FF134095"/>
      </left>
      <right style="medium">
        <color rgb="FF134095"/>
      </right>
      <top style="medium">
        <color rgb="FF134095"/>
      </top>
      <bottom style="medium">
        <color rgb="FF134095"/>
      </bottom>
      <diagonal/>
    </border>
    <border>
      <left style="medium">
        <color rgb="FF134095"/>
      </left>
      <right style="medium">
        <color rgb="FF134095"/>
      </right>
      <top/>
      <bottom style="medium">
        <color rgb="FF134095"/>
      </bottom>
      <diagonal/>
    </border>
    <border>
      <left style="medium">
        <color rgb="FF134095"/>
      </left>
      <right style="hair">
        <color rgb="FF134095"/>
      </right>
      <top/>
      <bottom style="medium">
        <color rgb="FF134095"/>
      </bottom>
      <diagonal/>
    </border>
    <border>
      <left style="hair">
        <color rgb="FF134095"/>
      </left>
      <right style="hair">
        <color rgb="FF134095"/>
      </right>
      <top/>
      <bottom style="medium">
        <color rgb="FF134095"/>
      </bottom>
      <diagonal/>
    </border>
    <border>
      <left style="hair">
        <color rgb="FF134095"/>
      </left>
      <right style="medium">
        <color rgb="FF134095"/>
      </right>
      <top/>
      <bottom style="medium">
        <color rgb="FF134095"/>
      </bottom>
      <diagonal/>
    </border>
  </borders>
  <cellStyleXfs count="1">
    <xf numFmtId="0" fontId="0" fillId="0" borderId="0"/>
  </cellStyleXfs>
  <cellXfs count="103">
    <xf numFmtId="0" fontId="0" fillId="0" borderId="0" xfId="0"/>
    <xf numFmtId="0" fontId="2" fillId="2" borderId="0" xfId="0" applyFont="1" applyFill="1" applyBorder="1" applyAlignment="1">
      <alignment vertical="center"/>
    </xf>
    <xf numFmtId="0" fontId="1" fillId="2" borderId="0" xfId="0"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vertical="top" wrapText="1"/>
    </xf>
    <xf numFmtId="14" fontId="4" fillId="2" borderId="1" xfId="0" applyNumberFormat="1" applyFont="1" applyFill="1" applyBorder="1" applyAlignment="1">
      <alignment horizontal="center" vertical="top" wrapText="1"/>
    </xf>
    <xf numFmtId="0" fontId="4" fillId="2" borderId="1" xfId="0" quotePrefix="1" applyFont="1" applyFill="1" applyBorder="1" applyAlignment="1">
      <alignment vertical="top" wrapText="1"/>
    </xf>
    <xf numFmtId="0" fontId="4" fillId="2" borderId="1" xfId="0" applyFont="1" applyFill="1" applyBorder="1" applyAlignment="1">
      <alignment horizontal="center" vertical="top" wrapText="1"/>
    </xf>
    <xf numFmtId="14" fontId="4" fillId="2" borderId="1" xfId="0" quotePrefix="1" applyNumberFormat="1" applyFont="1" applyFill="1" applyBorder="1" applyAlignment="1">
      <alignment horizontal="center" vertical="top" wrapText="1"/>
    </xf>
    <xf numFmtId="0" fontId="4" fillId="2" borderId="1" xfId="0" quotePrefix="1" applyFont="1" applyFill="1" applyBorder="1" applyAlignment="1">
      <alignment horizontal="left" vertical="top" wrapText="1"/>
    </xf>
    <xf numFmtId="0" fontId="5" fillId="2" borderId="1" xfId="0" applyFont="1" applyFill="1" applyBorder="1" applyAlignment="1">
      <alignment vertical="top" wrapText="1"/>
    </xf>
    <xf numFmtId="49" fontId="4" fillId="2" borderId="1" xfId="0" applyNumberFormat="1" applyFont="1" applyFill="1" applyBorder="1" applyAlignment="1">
      <alignment horizontal="center" vertical="top" wrapText="1"/>
    </xf>
    <xf numFmtId="0" fontId="6" fillId="2" borderId="0" xfId="0" applyFont="1" applyFill="1" applyBorder="1"/>
    <xf numFmtId="0" fontId="7" fillId="3" borderId="1" xfId="0" applyFont="1" applyFill="1" applyBorder="1" applyAlignment="1">
      <alignment horizontal="center" wrapText="1"/>
    </xf>
    <xf numFmtId="0" fontId="9" fillId="2" borderId="1" xfId="0" applyFont="1" applyFill="1" applyBorder="1" applyAlignment="1">
      <alignment vertical="top"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top" wrapText="1"/>
    </xf>
    <xf numFmtId="49" fontId="9" fillId="2" borderId="1" xfId="0" applyNumberFormat="1" applyFont="1" applyFill="1" applyBorder="1" applyAlignment="1">
      <alignment horizontal="center" vertical="top" wrapText="1"/>
    </xf>
    <xf numFmtId="0" fontId="9" fillId="2" borderId="1" xfId="0" quotePrefix="1" applyFont="1" applyFill="1" applyBorder="1" applyAlignment="1">
      <alignment vertical="top" wrapText="1"/>
    </xf>
    <xf numFmtId="0" fontId="9" fillId="2" borderId="1" xfId="0" quotePrefix="1" applyFont="1" applyFill="1" applyBorder="1" applyAlignment="1">
      <alignment horizontal="left" vertical="top" wrapText="1"/>
    </xf>
    <xf numFmtId="0" fontId="9" fillId="2" borderId="1" xfId="0" applyFont="1" applyFill="1" applyBorder="1" applyAlignment="1">
      <alignment horizontal="center" vertical="top" wrapText="1"/>
    </xf>
    <xf numFmtId="14" fontId="9" fillId="2" borderId="1" xfId="0" quotePrefix="1" applyNumberFormat="1" applyFont="1" applyFill="1" applyBorder="1" applyAlignment="1">
      <alignment horizontal="center" vertical="top" wrapText="1"/>
    </xf>
    <xf numFmtId="0" fontId="6" fillId="2" borderId="0" xfId="0" applyFont="1" applyFill="1" applyBorder="1" applyAlignment="1">
      <alignment wrapText="1"/>
    </xf>
    <xf numFmtId="0" fontId="8" fillId="4" borderId="5" xfId="0" applyFont="1" applyFill="1" applyBorder="1" applyAlignment="1">
      <alignment horizontal="center" wrapText="1"/>
    </xf>
    <xf numFmtId="0" fontId="8" fillId="4" borderId="6" xfId="0" applyFont="1" applyFill="1" applyBorder="1" applyAlignment="1">
      <alignment horizontal="center"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8" fillId="4" borderId="10" xfId="0" applyFont="1" applyFill="1" applyBorder="1" applyAlignment="1">
      <alignment horizontal="center" wrapText="1"/>
    </xf>
    <xf numFmtId="0" fontId="5" fillId="2" borderId="11" xfId="0" applyFont="1" applyFill="1" applyBorder="1" applyAlignment="1">
      <alignment vertical="top" wrapText="1"/>
    </xf>
    <xf numFmtId="0" fontId="10" fillId="2" borderId="14" xfId="0" applyFont="1" applyFill="1" applyBorder="1" applyAlignment="1">
      <alignment vertical="top"/>
    </xf>
    <xf numFmtId="0" fontId="10" fillId="2" borderId="7" xfId="0" applyFont="1" applyFill="1" applyBorder="1" applyAlignment="1">
      <alignment vertical="top" wrapText="1"/>
    </xf>
    <xf numFmtId="164" fontId="12" fillId="2" borderId="13" xfId="0" applyNumberFormat="1" applyFont="1" applyFill="1" applyBorder="1" applyAlignment="1">
      <alignment wrapText="1"/>
    </xf>
    <xf numFmtId="164" fontId="12" fillId="2" borderId="14" xfId="0" applyNumberFormat="1" applyFont="1" applyFill="1" applyBorder="1" applyAlignment="1">
      <alignment wrapText="1"/>
    </xf>
    <xf numFmtId="0" fontId="11" fillId="2" borderId="5" xfId="0" applyFont="1" applyFill="1" applyBorder="1" applyAlignment="1">
      <alignment wrapText="1"/>
    </xf>
    <xf numFmtId="164" fontId="11" fillId="2" borderId="6" xfId="0" applyNumberFormat="1" applyFont="1" applyFill="1" applyBorder="1" applyAlignment="1">
      <alignment wrapText="1"/>
    </xf>
    <xf numFmtId="0" fontId="11" fillId="2" borderId="5" xfId="0" applyFont="1" applyFill="1" applyBorder="1" applyAlignment="1">
      <alignment horizontal="center" wrapText="1"/>
    </xf>
    <xf numFmtId="0" fontId="11" fillId="2" borderId="5" xfId="0" applyFont="1" applyFill="1" applyBorder="1" applyAlignment="1">
      <alignment vertical="top" wrapText="1"/>
    </xf>
    <xf numFmtId="0" fontId="11" fillId="2" borderId="7" xfId="0" applyFont="1" applyFill="1" applyBorder="1" applyAlignment="1">
      <alignment horizontal="center" wrapText="1"/>
    </xf>
    <xf numFmtId="164" fontId="11" fillId="2" borderId="8" xfId="0" applyNumberFormat="1" applyFont="1" applyFill="1" applyBorder="1" applyAlignment="1">
      <alignment wrapText="1"/>
    </xf>
    <xf numFmtId="164" fontId="11" fillId="2" borderId="10" xfId="0" applyNumberFormat="1" applyFont="1" applyFill="1" applyBorder="1" applyAlignment="1">
      <alignment wrapText="1"/>
    </xf>
    <xf numFmtId="0" fontId="9" fillId="2" borderId="5" xfId="0" applyFont="1" applyFill="1" applyBorder="1" applyAlignment="1">
      <alignment horizontal="center" wrapText="1"/>
    </xf>
    <xf numFmtId="164" fontId="9" fillId="2" borderId="10" xfId="0" applyNumberFormat="1" applyFont="1" applyFill="1" applyBorder="1" applyAlignment="1">
      <alignment wrapText="1"/>
    </xf>
    <xf numFmtId="164" fontId="11" fillId="2" borderId="11" xfId="0" applyNumberFormat="1" applyFont="1" applyFill="1" applyBorder="1" applyAlignment="1">
      <alignment wrapText="1"/>
    </xf>
    <xf numFmtId="0" fontId="11" fillId="2" borderId="13" xfId="0" applyFont="1" applyFill="1" applyBorder="1" applyAlignment="1">
      <alignment horizontal="center" wrapText="1"/>
    </xf>
    <xf numFmtId="0" fontId="11" fillId="2" borderId="14" xfId="0" applyFont="1" applyFill="1" applyBorder="1" applyAlignment="1">
      <alignment horizontal="center" wrapText="1"/>
    </xf>
    <xf numFmtId="0" fontId="11" fillId="2" borderId="16" xfId="0" applyFont="1" applyFill="1" applyBorder="1" applyAlignment="1">
      <alignment horizontal="center" wrapText="1"/>
    </xf>
    <xf numFmtId="0" fontId="11" fillId="2" borderId="17" xfId="0" applyFont="1" applyFill="1" applyBorder="1" applyAlignment="1">
      <alignment horizontal="center" wrapText="1"/>
    </xf>
    <xf numFmtId="164" fontId="11" fillId="2" borderId="18" xfId="0" applyNumberFormat="1" applyFont="1" applyFill="1" applyBorder="1" applyAlignment="1">
      <alignment wrapText="1"/>
    </xf>
    <xf numFmtId="164" fontId="11" fillId="2" borderId="19" xfId="0" applyNumberFormat="1" applyFont="1" applyFill="1" applyBorder="1" applyAlignment="1">
      <alignment wrapText="1"/>
    </xf>
    <xf numFmtId="0" fontId="11" fillId="2" borderId="17" xfId="0" applyFont="1" applyFill="1" applyBorder="1" applyAlignment="1">
      <alignment wrapText="1"/>
    </xf>
    <xf numFmtId="164" fontId="12" fillId="2" borderId="16" xfId="0" applyNumberFormat="1" applyFont="1" applyFill="1" applyBorder="1" applyAlignment="1">
      <alignment wrapText="1"/>
    </xf>
    <xf numFmtId="0" fontId="11" fillId="2" borderId="7" xfId="0" applyFont="1" applyFill="1" applyBorder="1" applyAlignment="1">
      <alignment wrapText="1"/>
    </xf>
    <xf numFmtId="0" fontId="11" fillId="2" borderId="20" xfId="0" applyFont="1" applyFill="1" applyBorder="1" applyAlignment="1">
      <alignment horizontal="center" wrapText="1"/>
    </xf>
    <xf numFmtId="0" fontId="11" fillId="2" borderId="21" xfId="0" applyFont="1" applyFill="1" applyBorder="1" applyAlignment="1">
      <alignment horizontal="center" wrapText="1"/>
    </xf>
    <xf numFmtId="164" fontId="11" fillId="2" borderId="22" xfId="0" applyNumberFormat="1" applyFont="1" applyFill="1" applyBorder="1" applyAlignment="1">
      <alignment wrapText="1"/>
    </xf>
    <xf numFmtId="164" fontId="11" fillId="2" borderId="23" xfId="0" applyNumberFormat="1" applyFont="1" applyFill="1" applyBorder="1" applyAlignment="1">
      <alignment wrapText="1"/>
    </xf>
    <xf numFmtId="0" fontId="9" fillId="2" borderId="17" xfId="0" applyFont="1" applyFill="1" applyBorder="1" applyAlignment="1">
      <alignment horizontal="center" wrapText="1"/>
    </xf>
    <xf numFmtId="164" fontId="9" fillId="2" borderId="18" xfId="0" applyNumberFormat="1" applyFont="1" applyFill="1" applyBorder="1" applyAlignment="1">
      <alignment wrapText="1"/>
    </xf>
    <xf numFmtId="164" fontId="9" fillId="2" borderId="19" xfId="0" applyNumberFormat="1" applyFont="1" applyFill="1" applyBorder="1" applyAlignment="1">
      <alignment wrapText="1"/>
    </xf>
    <xf numFmtId="0" fontId="9" fillId="2" borderId="7" xfId="0" applyFont="1" applyFill="1" applyBorder="1" applyAlignment="1">
      <alignment horizontal="center" wrapText="1"/>
    </xf>
    <xf numFmtId="164" fontId="9" fillId="2" borderId="11" xfId="0" applyNumberFormat="1" applyFont="1" applyFill="1" applyBorder="1" applyAlignment="1">
      <alignment wrapText="1"/>
    </xf>
    <xf numFmtId="164" fontId="9" fillId="2" borderId="8" xfId="0" applyNumberFormat="1" applyFont="1" applyFill="1" applyBorder="1" applyAlignment="1">
      <alignment wrapText="1"/>
    </xf>
    <xf numFmtId="0" fontId="11" fillId="2" borderId="2" xfId="0" applyFont="1" applyFill="1" applyBorder="1" applyAlignment="1">
      <alignment horizontal="center" wrapText="1"/>
    </xf>
    <xf numFmtId="0" fontId="11" fillId="2" borderId="24" xfId="0" applyFont="1" applyFill="1" applyBorder="1" applyAlignment="1">
      <alignment horizontal="center" wrapText="1"/>
    </xf>
    <xf numFmtId="164" fontId="11" fillId="2" borderId="25" xfId="0" applyNumberFormat="1" applyFont="1" applyFill="1" applyBorder="1" applyAlignment="1">
      <alignment wrapText="1"/>
    </xf>
    <xf numFmtId="164" fontId="11" fillId="2" borderId="26" xfId="0" applyNumberFormat="1" applyFont="1" applyFill="1" applyBorder="1" applyAlignment="1">
      <alignment wrapText="1"/>
    </xf>
    <xf numFmtId="164" fontId="12" fillId="2" borderId="2" xfId="0" applyNumberFormat="1" applyFont="1" applyFill="1" applyBorder="1" applyAlignment="1">
      <alignment wrapText="1"/>
    </xf>
    <xf numFmtId="0" fontId="11" fillId="2" borderId="24" xfId="0" applyFont="1" applyFill="1" applyBorder="1" applyAlignment="1">
      <alignment wrapText="1"/>
    </xf>
    <xf numFmtId="0" fontId="11" fillId="2" borderId="24" xfId="0" applyFont="1" applyFill="1" applyBorder="1" applyAlignment="1">
      <alignment vertical="top" wrapText="1"/>
    </xf>
    <xf numFmtId="0" fontId="11" fillId="2" borderId="27" xfId="0" applyFont="1" applyFill="1" applyBorder="1" applyAlignment="1">
      <alignment horizontal="center" wrapText="1"/>
    </xf>
    <xf numFmtId="0" fontId="11" fillId="2" borderId="28" xfId="0" applyFont="1" applyFill="1" applyBorder="1" applyAlignment="1">
      <alignment horizontal="center" wrapText="1"/>
    </xf>
    <xf numFmtId="164" fontId="11" fillId="2" borderId="29" xfId="0" applyNumberFormat="1" applyFont="1" applyFill="1" applyBorder="1" applyAlignment="1">
      <alignment wrapText="1"/>
    </xf>
    <xf numFmtId="164" fontId="11" fillId="2" borderId="30" xfId="0" applyNumberFormat="1" applyFont="1" applyFill="1" applyBorder="1" applyAlignment="1">
      <alignment wrapText="1"/>
    </xf>
    <xf numFmtId="164" fontId="12" fillId="2" borderId="27" xfId="0" applyNumberFormat="1" applyFont="1" applyFill="1" applyBorder="1" applyAlignment="1">
      <alignment wrapText="1"/>
    </xf>
    <xf numFmtId="164" fontId="13" fillId="7" borderId="0" xfId="0" applyNumberFormat="1" applyFont="1" applyFill="1" applyBorder="1" applyAlignment="1">
      <alignment wrapText="1"/>
    </xf>
    <xf numFmtId="164" fontId="11" fillId="2" borderId="10" xfId="0" applyNumberFormat="1" applyFont="1" applyFill="1" applyBorder="1" applyAlignment="1">
      <alignment horizontal="right" wrapText="1"/>
    </xf>
    <xf numFmtId="164" fontId="11" fillId="2" borderId="6" xfId="0" applyNumberFormat="1" applyFont="1" applyFill="1" applyBorder="1" applyAlignment="1">
      <alignment horizontal="right" wrapText="1"/>
    </xf>
    <xf numFmtId="0" fontId="11" fillId="2" borderId="5" xfId="0" applyFont="1" applyFill="1" applyBorder="1" applyAlignment="1">
      <alignment horizontal="left" wrapText="1"/>
    </xf>
    <xf numFmtId="164" fontId="13" fillId="7" borderId="0" xfId="0" applyNumberFormat="1" applyFont="1" applyFill="1" applyBorder="1" applyAlignment="1">
      <alignment horizontal="right" wrapText="1" indent="1"/>
    </xf>
    <xf numFmtId="0" fontId="2" fillId="2" borderId="0" xfId="0" applyFont="1" applyFill="1" applyBorder="1" applyAlignment="1">
      <alignment horizontal="left" vertical="center"/>
    </xf>
    <xf numFmtId="0" fontId="1" fillId="6" borderId="0" xfId="0" applyFont="1" applyFill="1" applyBorder="1" applyAlignment="1">
      <alignment horizontal="left" vertical="top"/>
    </xf>
    <xf numFmtId="0" fontId="1" fillId="5" borderId="0" xfId="0" applyFont="1" applyFill="1" applyBorder="1" applyAlignment="1">
      <alignment horizontal="left" vertical="top"/>
    </xf>
    <xf numFmtId="164" fontId="12" fillId="2" borderId="16" xfId="0" applyNumberFormat="1" applyFont="1" applyFill="1" applyBorder="1" applyAlignment="1">
      <alignment horizontal="right" wrapText="1"/>
    </xf>
    <xf numFmtId="164" fontId="12" fillId="2" borderId="14" xfId="0" applyNumberFormat="1" applyFont="1" applyFill="1" applyBorder="1" applyAlignment="1">
      <alignment horizontal="right" wrapText="1"/>
    </xf>
    <xf numFmtId="164" fontId="11" fillId="2" borderId="19" xfId="0" applyNumberFormat="1" applyFont="1" applyFill="1" applyBorder="1" applyAlignment="1">
      <alignment horizontal="right" wrapText="1"/>
    </xf>
    <xf numFmtId="164" fontId="11" fillId="2" borderId="8" xfId="0" applyNumberFormat="1" applyFont="1" applyFill="1" applyBorder="1" applyAlignment="1">
      <alignment horizontal="right" wrapText="1"/>
    </xf>
    <xf numFmtId="164" fontId="11" fillId="2" borderId="18" xfId="0" applyNumberFormat="1" applyFont="1" applyFill="1" applyBorder="1" applyAlignment="1">
      <alignment horizontal="right" wrapText="1"/>
    </xf>
    <xf numFmtId="164" fontId="11" fillId="2" borderId="11" xfId="0" applyNumberFormat="1" applyFont="1" applyFill="1" applyBorder="1" applyAlignment="1">
      <alignment horizontal="right" wrapText="1"/>
    </xf>
    <xf numFmtId="0" fontId="11" fillId="2" borderId="17" xfId="0" applyFont="1" applyFill="1" applyBorder="1" applyAlignment="1">
      <alignment horizontal="left" wrapText="1"/>
    </xf>
    <xf numFmtId="0" fontId="11" fillId="2" borderId="7" xfId="0" applyFont="1" applyFill="1" applyBorder="1" applyAlignment="1">
      <alignment horizontal="left" wrapText="1"/>
    </xf>
    <xf numFmtId="0" fontId="6" fillId="2" borderId="0" xfId="0" applyFont="1" applyFill="1" applyBorder="1" applyAlignment="1">
      <alignment horizontal="left" wrapText="1"/>
    </xf>
    <xf numFmtId="0" fontId="11" fillId="2" borderId="16" xfId="0" applyFont="1" applyFill="1" applyBorder="1" applyAlignment="1">
      <alignment horizontal="center" wrapText="1"/>
    </xf>
    <xf numFmtId="0" fontId="11" fillId="2" borderId="14" xfId="0" applyFont="1" applyFill="1" applyBorder="1" applyAlignment="1">
      <alignment horizontal="center" wrapText="1"/>
    </xf>
    <xf numFmtId="0" fontId="11" fillId="2" borderId="17" xfId="0" applyFont="1" applyFill="1" applyBorder="1" applyAlignment="1">
      <alignment horizontal="center" wrapText="1"/>
    </xf>
    <xf numFmtId="0" fontId="11" fillId="2" borderId="7" xfId="0" applyFont="1" applyFill="1" applyBorder="1" applyAlignment="1">
      <alignment horizontal="center" wrapText="1"/>
    </xf>
    <xf numFmtId="0" fontId="7" fillId="3" borderId="12" xfId="0" applyFont="1" applyFill="1" applyBorder="1" applyAlignment="1">
      <alignment horizontal="center" wrapText="1"/>
    </xf>
    <xf numFmtId="0" fontId="7" fillId="3" borderId="13" xfId="0" applyFont="1" applyFill="1" applyBorder="1" applyAlignment="1">
      <alignment horizontal="center" wrapText="1"/>
    </xf>
    <xf numFmtId="0" fontId="7" fillId="3" borderId="3" xfId="0" applyFont="1" applyFill="1" applyBorder="1" applyAlignment="1">
      <alignment horizontal="center" wrapText="1"/>
    </xf>
    <xf numFmtId="0" fontId="7" fillId="3" borderId="9" xfId="0" applyFont="1" applyFill="1" applyBorder="1" applyAlignment="1">
      <alignment horizontal="center" wrapText="1"/>
    </xf>
    <xf numFmtId="0" fontId="7" fillId="3" borderId="4" xfId="0" applyFont="1" applyFill="1" applyBorder="1" applyAlignment="1">
      <alignment horizontal="center" wrapText="1"/>
    </xf>
    <xf numFmtId="0" fontId="12" fillId="2" borderId="0" xfId="0" applyFont="1" applyFill="1" applyBorder="1" applyAlignment="1">
      <alignment horizontal="right" wrapText="1"/>
    </xf>
    <xf numFmtId="0" fontId="1" fillId="5" borderId="15" xfId="0" applyFont="1" applyFill="1" applyBorder="1" applyAlignment="1">
      <alignment horizontal="left" vertical="top"/>
    </xf>
    <xf numFmtId="0" fontId="12" fillId="2" borderId="15" xfId="0" applyFont="1" applyFill="1" applyBorder="1" applyAlignment="1">
      <alignment horizontal="right" wrapText="1"/>
    </xf>
  </cellXfs>
  <cellStyles count="1">
    <cellStyle name="Standard" xfId="0" builtinId="0"/>
  </cellStyles>
  <dxfs count="0"/>
  <tableStyles count="0" defaultTableStyle="TableStyleMedium2" defaultPivotStyle="PivotStyleLight16"/>
  <colors>
    <mruColors>
      <color rgb="FF134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5</xdr:row>
      <xdr:rowOff>161924</xdr:rowOff>
    </xdr:to>
    <xdr:pic>
      <xdr:nvPicPr>
        <xdr:cNvPr id="2" name="Afbeelding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90625" cy="1209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5</xdr:row>
      <xdr:rowOff>161924</xdr:rowOff>
    </xdr:to>
    <xdr:pic>
      <xdr:nvPicPr>
        <xdr:cNvPr id="3" name="Afbeelding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90625" cy="12096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85" zoomScaleNormal="85" workbookViewId="0">
      <selection activeCell="C1" sqref="C1:F4"/>
    </sheetView>
  </sheetViews>
  <sheetFormatPr baseColWidth="10" defaultColWidth="11.42578125" defaultRowHeight="14.25" outlineLevelRow="1" x14ac:dyDescent="0.2"/>
  <cols>
    <col min="1" max="1" width="3.7109375" style="2" customWidth="1"/>
    <col min="2" max="10" width="25.7109375" style="2" customWidth="1"/>
    <col min="11" max="16384" width="11.42578125" style="2"/>
  </cols>
  <sheetData>
    <row r="1" spans="1:18" ht="25.5" customHeight="1" x14ac:dyDescent="0.2">
      <c r="C1" s="79" t="s">
        <v>111</v>
      </c>
      <c r="D1" s="79"/>
      <c r="E1" s="79"/>
      <c r="F1" s="79"/>
      <c r="G1" s="1"/>
      <c r="H1" s="1"/>
      <c r="I1" s="1"/>
      <c r="J1" s="1"/>
      <c r="K1" s="1"/>
    </row>
    <row r="2" spans="1:18" ht="14.25" customHeight="1" x14ac:dyDescent="0.2">
      <c r="C2" s="79"/>
      <c r="D2" s="79"/>
      <c r="E2" s="79"/>
      <c r="F2" s="79"/>
      <c r="G2" s="1"/>
      <c r="H2" s="1"/>
      <c r="I2" s="1"/>
      <c r="J2" s="1"/>
      <c r="K2" s="1"/>
      <c r="L2" s="1"/>
      <c r="M2" s="1"/>
      <c r="N2" s="1"/>
      <c r="O2" s="1"/>
      <c r="P2" s="1"/>
      <c r="Q2" s="1"/>
      <c r="R2" s="1"/>
    </row>
    <row r="3" spans="1:18" ht="14.25" customHeight="1" x14ac:dyDescent="0.2">
      <c r="C3" s="79"/>
      <c r="D3" s="79"/>
      <c r="E3" s="79"/>
      <c r="F3" s="79"/>
      <c r="G3" s="1"/>
      <c r="H3" s="1" t="s">
        <v>67</v>
      </c>
      <c r="I3" s="1"/>
      <c r="J3" s="1"/>
      <c r="K3" s="1"/>
      <c r="L3" s="1"/>
      <c r="M3" s="1"/>
      <c r="N3" s="1"/>
      <c r="O3" s="1"/>
      <c r="P3" s="1"/>
      <c r="Q3" s="1"/>
      <c r="R3" s="1"/>
    </row>
    <row r="4" spans="1:18" ht="14.25" customHeight="1" x14ac:dyDescent="0.2">
      <c r="C4" s="79"/>
      <c r="D4" s="79"/>
      <c r="E4" s="79"/>
      <c r="F4" s="79"/>
      <c r="G4" s="1"/>
      <c r="H4" s="1"/>
      <c r="I4" s="1"/>
      <c r="J4" s="1"/>
      <c r="K4" s="1"/>
      <c r="L4" s="1"/>
      <c r="M4" s="1"/>
      <c r="N4" s="1"/>
      <c r="O4" s="1"/>
      <c r="P4" s="1"/>
      <c r="Q4" s="1"/>
      <c r="R4" s="1"/>
    </row>
    <row r="5" spans="1:18" ht="14.25" customHeight="1" x14ac:dyDescent="0.2">
      <c r="C5" s="12" t="s">
        <v>96</v>
      </c>
      <c r="D5" s="1"/>
      <c r="E5" s="1"/>
      <c r="F5" s="1"/>
      <c r="G5" s="1"/>
      <c r="H5" s="1"/>
      <c r="I5" s="1"/>
      <c r="J5" s="1"/>
      <c r="K5" s="1"/>
      <c r="L5" s="1"/>
      <c r="M5" s="1"/>
      <c r="N5" s="1"/>
      <c r="O5" s="1"/>
      <c r="P5" s="1"/>
      <c r="Q5" s="1"/>
      <c r="R5" s="1"/>
    </row>
    <row r="6" spans="1:18" ht="14.25" customHeight="1" x14ac:dyDescent="0.2">
      <c r="C6" s="1"/>
      <c r="D6" s="1"/>
      <c r="E6" s="1"/>
      <c r="F6" s="1"/>
    </row>
    <row r="8" spans="1:18" x14ac:dyDescent="0.2">
      <c r="A8" s="80" t="s">
        <v>99</v>
      </c>
      <c r="B8" s="80"/>
      <c r="C8" s="80"/>
      <c r="D8" s="80"/>
      <c r="E8" s="80"/>
      <c r="F8" s="80"/>
      <c r="G8" s="80"/>
      <c r="H8" s="80"/>
      <c r="I8" s="80"/>
      <c r="J8" s="80"/>
    </row>
    <row r="9" spans="1:18" ht="25.5" hidden="1" outlineLevel="1" x14ac:dyDescent="0.2">
      <c r="A9" s="13" t="s">
        <v>38</v>
      </c>
      <c r="B9" s="13" t="s">
        <v>45</v>
      </c>
      <c r="C9" s="13" t="s">
        <v>46</v>
      </c>
      <c r="D9" s="13" t="s">
        <v>47</v>
      </c>
      <c r="E9" s="13" t="s">
        <v>39</v>
      </c>
      <c r="F9" s="13" t="s">
        <v>40</v>
      </c>
      <c r="G9" s="13" t="s">
        <v>41</v>
      </c>
      <c r="H9" s="13" t="s">
        <v>42</v>
      </c>
      <c r="I9" s="13" t="s">
        <v>43</v>
      </c>
      <c r="J9" s="13" t="s">
        <v>44</v>
      </c>
    </row>
    <row r="10" spans="1:18" ht="146.25" hidden="1" outlineLevel="1" x14ac:dyDescent="0.2">
      <c r="A10" s="10"/>
      <c r="B10" s="10" t="s">
        <v>115</v>
      </c>
      <c r="C10" s="10" t="s">
        <v>59</v>
      </c>
      <c r="D10" s="10" t="s">
        <v>60</v>
      </c>
      <c r="E10" s="10" t="s">
        <v>61</v>
      </c>
      <c r="F10" s="10" t="s">
        <v>62</v>
      </c>
      <c r="G10" s="10" t="s">
        <v>63</v>
      </c>
      <c r="H10" s="10" t="s">
        <v>64</v>
      </c>
      <c r="I10" s="10" t="s">
        <v>65</v>
      </c>
      <c r="J10" s="10" t="s">
        <v>66</v>
      </c>
    </row>
    <row r="11" spans="1:18" collapsed="1" x14ac:dyDescent="0.2">
      <c r="A11" s="81" t="s">
        <v>100</v>
      </c>
      <c r="B11" s="81"/>
      <c r="C11" s="81"/>
      <c r="D11" s="81"/>
      <c r="E11" s="81"/>
      <c r="F11" s="81"/>
      <c r="G11" s="81"/>
      <c r="H11" s="81"/>
      <c r="I11" s="81"/>
      <c r="J11" s="81"/>
    </row>
    <row r="12" spans="1:18" ht="25.5" hidden="1" outlineLevel="1" x14ac:dyDescent="0.2">
      <c r="A12" s="13" t="s">
        <v>38</v>
      </c>
      <c r="B12" s="13" t="s">
        <v>45</v>
      </c>
      <c r="C12" s="13" t="s">
        <v>46</v>
      </c>
      <c r="D12" s="13" t="s">
        <v>47</v>
      </c>
      <c r="E12" s="13" t="s">
        <v>39</v>
      </c>
      <c r="F12" s="13" t="s">
        <v>40</v>
      </c>
      <c r="G12" s="13" t="s">
        <v>41</v>
      </c>
      <c r="H12" s="13" t="s">
        <v>42</v>
      </c>
      <c r="I12" s="13" t="s">
        <v>43</v>
      </c>
      <c r="J12" s="13" t="s">
        <v>44</v>
      </c>
    </row>
    <row r="13" spans="1:18" ht="51" hidden="1" customHeight="1" outlineLevel="1" x14ac:dyDescent="0.2">
      <c r="A13" s="15">
        <v>1</v>
      </c>
      <c r="B13" s="14" t="s">
        <v>0</v>
      </c>
      <c r="C13" s="14" t="s">
        <v>1</v>
      </c>
      <c r="D13" s="16">
        <v>44277</v>
      </c>
      <c r="E13" s="17" t="s">
        <v>2</v>
      </c>
      <c r="F13" s="14" t="s">
        <v>3</v>
      </c>
      <c r="G13" s="18" t="s">
        <v>4</v>
      </c>
      <c r="H13" s="18" t="s">
        <v>5</v>
      </c>
      <c r="I13" s="19" t="s">
        <v>58</v>
      </c>
      <c r="J13" s="20">
        <v>1</v>
      </c>
    </row>
    <row r="14" spans="1:18" ht="51" hidden="1" outlineLevel="1" x14ac:dyDescent="0.2">
      <c r="A14" s="15">
        <v>2</v>
      </c>
      <c r="B14" s="14" t="s">
        <v>6</v>
      </c>
      <c r="C14" s="14" t="s">
        <v>7</v>
      </c>
      <c r="D14" s="16" t="s">
        <v>48</v>
      </c>
      <c r="E14" s="17" t="s">
        <v>8</v>
      </c>
      <c r="F14" s="14" t="s">
        <v>9</v>
      </c>
      <c r="G14" s="18" t="s">
        <v>57</v>
      </c>
      <c r="H14" s="18" t="s">
        <v>10</v>
      </c>
      <c r="I14" s="18" t="s">
        <v>56</v>
      </c>
      <c r="J14" s="20">
        <v>2</v>
      </c>
    </row>
    <row r="15" spans="1:18" ht="89.25" hidden="1" outlineLevel="1" x14ac:dyDescent="0.2">
      <c r="A15" s="15">
        <v>3</v>
      </c>
      <c r="B15" s="14" t="s">
        <v>11</v>
      </c>
      <c r="C15" s="14" t="s">
        <v>12</v>
      </c>
      <c r="D15" s="21">
        <v>44369</v>
      </c>
      <c r="E15" s="17" t="s">
        <v>13</v>
      </c>
      <c r="F15" s="14" t="s">
        <v>14</v>
      </c>
      <c r="G15" s="18" t="s">
        <v>15</v>
      </c>
      <c r="H15" s="18" t="s">
        <v>16</v>
      </c>
      <c r="I15" s="18" t="s">
        <v>55</v>
      </c>
      <c r="J15" s="20">
        <v>1</v>
      </c>
    </row>
    <row r="16" spans="1:18" ht="63.75" hidden="1" outlineLevel="1" x14ac:dyDescent="0.2">
      <c r="A16" s="15">
        <v>4</v>
      </c>
      <c r="B16" s="14" t="s">
        <v>17</v>
      </c>
      <c r="C16" s="14" t="s">
        <v>51</v>
      </c>
      <c r="D16" s="16" t="s">
        <v>49</v>
      </c>
      <c r="E16" s="17" t="s">
        <v>18</v>
      </c>
      <c r="F16" s="14" t="s">
        <v>14</v>
      </c>
      <c r="G16" s="18" t="s">
        <v>15</v>
      </c>
      <c r="H16" s="18" t="s">
        <v>19</v>
      </c>
      <c r="I16" s="14" t="s">
        <v>20</v>
      </c>
      <c r="J16" s="20">
        <v>1</v>
      </c>
    </row>
    <row r="17" spans="1:10" ht="89.25" hidden="1" outlineLevel="1" x14ac:dyDescent="0.2">
      <c r="A17" s="15">
        <v>5</v>
      </c>
      <c r="B17" s="14" t="s">
        <v>21</v>
      </c>
      <c r="C17" s="14" t="s">
        <v>22</v>
      </c>
      <c r="D17" s="16" t="s">
        <v>23</v>
      </c>
      <c r="E17" s="17" t="s">
        <v>24</v>
      </c>
      <c r="F17" s="14" t="s">
        <v>25</v>
      </c>
      <c r="G17" s="18" t="s">
        <v>26</v>
      </c>
      <c r="H17" s="18" t="s">
        <v>27</v>
      </c>
      <c r="I17" s="19" t="s">
        <v>53</v>
      </c>
      <c r="J17" s="20">
        <v>3</v>
      </c>
    </row>
    <row r="18" spans="1:10" ht="76.5" hidden="1" outlineLevel="1" x14ac:dyDescent="0.2">
      <c r="A18" s="15">
        <v>6</v>
      </c>
      <c r="B18" s="14" t="s">
        <v>17</v>
      </c>
      <c r="C18" s="14" t="s">
        <v>28</v>
      </c>
      <c r="D18" s="16" t="s">
        <v>29</v>
      </c>
      <c r="E18" s="17" t="s">
        <v>50</v>
      </c>
      <c r="F18" s="14" t="s">
        <v>14</v>
      </c>
      <c r="G18" s="18" t="s">
        <v>54</v>
      </c>
      <c r="H18" s="18"/>
      <c r="I18" s="18" t="s">
        <v>52</v>
      </c>
      <c r="J18" s="20">
        <v>2</v>
      </c>
    </row>
    <row r="19" spans="1:10" ht="114.75" hidden="1" outlineLevel="1" x14ac:dyDescent="0.2">
      <c r="A19" s="15">
        <v>7</v>
      </c>
      <c r="B19" s="14" t="s">
        <v>0</v>
      </c>
      <c r="C19" s="14" t="s">
        <v>31</v>
      </c>
      <c r="D19" s="16" t="s">
        <v>32</v>
      </c>
      <c r="E19" s="17" t="s">
        <v>33</v>
      </c>
      <c r="F19" s="14" t="s">
        <v>14</v>
      </c>
      <c r="G19" s="18" t="s">
        <v>34</v>
      </c>
      <c r="H19" s="18"/>
      <c r="I19" s="18" t="s">
        <v>30</v>
      </c>
      <c r="J19" s="20">
        <v>2</v>
      </c>
    </row>
    <row r="20" spans="1:10" ht="51" hidden="1" outlineLevel="1" x14ac:dyDescent="0.2">
      <c r="A20" s="15">
        <v>8</v>
      </c>
      <c r="B20" s="14" t="s">
        <v>0</v>
      </c>
      <c r="C20" s="14" t="s">
        <v>35</v>
      </c>
      <c r="D20" s="21">
        <v>44392</v>
      </c>
      <c r="E20" s="17" t="s">
        <v>36</v>
      </c>
      <c r="F20" s="14" t="s">
        <v>14</v>
      </c>
      <c r="G20" s="18" t="s">
        <v>37</v>
      </c>
      <c r="H20" s="18"/>
      <c r="I20" s="18" t="s">
        <v>52</v>
      </c>
      <c r="J20" s="20">
        <v>1</v>
      </c>
    </row>
    <row r="21" spans="1:10" ht="25.5" collapsed="1" x14ac:dyDescent="0.2">
      <c r="A21" s="13" t="s">
        <v>38</v>
      </c>
      <c r="B21" s="13" t="s">
        <v>45</v>
      </c>
      <c r="C21" s="13" t="s">
        <v>46</v>
      </c>
      <c r="D21" s="13" t="s">
        <v>47</v>
      </c>
      <c r="E21" s="13" t="s">
        <v>39</v>
      </c>
      <c r="F21" s="13" t="s">
        <v>40</v>
      </c>
      <c r="G21" s="13" t="s">
        <v>41</v>
      </c>
      <c r="H21" s="13" t="s">
        <v>42</v>
      </c>
      <c r="I21" s="13" t="s">
        <v>43</v>
      </c>
      <c r="J21" s="13" t="s">
        <v>44</v>
      </c>
    </row>
    <row r="22" spans="1:10" x14ac:dyDescent="0.2">
      <c r="A22" s="3"/>
      <c r="B22" s="4"/>
      <c r="C22" s="4"/>
      <c r="D22" s="5"/>
      <c r="E22" s="11"/>
      <c r="F22" s="4"/>
      <c r="G22" s="6"/>
      <c r="H22" s="6"/>
      <c r="I22" s="9"/>
      <c r="J22" s="7"/>
    </row>
    <row r="23" spans="1:10" x14ac:dyDescent="0.2">
      <c r="A23" s="3"/>
      <c r="B23" s="4"/>
      <c r="C23" s="4"/>
      <c r="D23" s="5"/>
      <c r="E23" s="11"/>
      <c r="F23" s="4"/>
      <c r="G23" s="6"/>
      <c r="H23" s="6"/>
      <c r="I23" s="6"/>
      <c r="J23" s="7"/>
    </row>
    <row r="24" spans="1:10" x14ac:dyDescent="0.2">
      <c r="A24" s="3"/>
      <c r="B24" s="4"/>
      <c r="C24" s="4"/>
      <c r="D24" s="8"/>
      <c r="E24" s="11"/>
      <c r="F24" s="4"/>
      <c r="G24" s="6"/>
      <c r="H24" s="6"/>
      <c r="I24" s="6"/>
      <c r="J24" s="7"/>
    </row>
    <row r="25" spans="1:10" x14ac:dyDescent="0.2">
      <c r="A25" s="3"/>
      <c r="B25" s="4"/>
      <c r="C25" s="4"/>
      <c r="D25" s="5"/>
      <c r="E25" s="11"/>
      <c r="F25" s="4"/>
      <c r="G25" s="6"/>
      <c r="H25" s="6"/>
      <c r="I25" s="4"/>
      <c r="J25" s="7"/>
    </row>
    <row r="26" spans="1:10" x14ac:dyDescent="0.2">
      <c r="A26" s="3"/>
      <c r="B26" s="4"/>
      <c r="C26" s="4"/>
      <c r="D26" s="5"/>
      <c r="E26" s="11"/>
      <c r="F26" s="4"/>
      <c r="G26" s="6"/>
      <c r="H26" s="6"/>
      <c r="I26" s="9"/>
      <c r="J26" s="7"/>
    </row>
    <row r="27" spans="1:10" x14ac:dyDescent="0.2">
      <c r="A27" s="3"/>
      <c r="B27" s="4"/>
      <c r="C27" s="4"/>
      <c r="D27" s="5"/>
      <c r="E27" s="11"/>
      <c r="F27" s="4"/>
      <c r="G27" s="6"/>
      <c r="H27" s="6"/>
      <c r="I27" s="6"/>
      <c r="J27" s="7"/>
    </row>
    <row r="28" spans="1:10" x14ac:dyDescent="0.2">
      <c r="A28" s="3"/>
      <c r="B28" s="4"/>
      <c r="C28" s="4"/>
      <c r="D28" s="5"/>
      <c r="E28" s="11"/>
      <c r="F28" s="4"/>
      <c r="G28" s="6"/>
      <c r="H28" s="6"/>
      <c r="I28" s="6"/>
      <c r="J28" s="7"/>
    </row>
    <row r="29" spans="1:10" x14ac:dyDescent="0.2">
      <c r="A29" s="3"/>
      <c r="B29" s="4"/>
      <c r="C29" s="4"/>
      <c r="D29" s="8"/>
      <c r="E29" s="11"/>
      <c r="F29" s="4"/>
      <c r="G29" s="6"/>
      <c r="H29" s="6"/>
      <c r="I29" s="6"/>
      <c r="J29" s="7"/>
    </row>
  </sheetData>
  <mergeCells count="3">
    <mergeCell ref="C1:F4"/>
    <mergeCell ref="A8:J8"/>
    <mergeCell ref="A11:J11"/>
  </mergeCells>
  <pageMargins left="0.7" right="0.7" top="0.78740157499999996" bottom="0.78740157499999996" header="0.3" footer="0.3"/>
  <pageSetup paperSize="9" orientation="portrait" horizontalDpi="4294967293" verticalDpi="0" r:id="rId1"/>
  <ignoredErrors>
    <ignoredError sqref="E16" twoDigitTextYear="1"/>
    <ignoredError sqref="E1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85" zoomScaleNormal="85" workbookViewId="0">
      <selection activeCell="C1" sqref="C1:F4"/>
    </sheetView>
  </sheetViews>
  <sheetFormatPr baseColWidth="10" defaultColWidth="11.42578125" defaultRowHeight="14.25" outlineLevelRow="1" x14ac:dyDescent="0.2"/>
  <cols>
    <col min="1" max="1" width="3.7109375" style="2" customWidth="1"/>
    <col min="2" max="16" width="25.7109375" style="2" customWidth="1"/>
    <col min="17" max="16384" width="11.42578125" style="2"/>
  </cols>
  <sheetData>
    <row r="1" spans="1:19" ht="25.5" customHeight="1" x14ac:dyDescent="0.2">
      <c r="C1" s="79" t="s">
        <v>112</v>
      </c>
      <c r="D1" s="79"/>
      <c r="E1" s="79"/>
      <c r="F1" s="79"/>
      <c r="I1" s="1"/>
      <c r="J1" s="1"/>
      <c r="K1" s="1"/>
      <c r="L1" s="1"/>
      <c r="M1" s="1"/>
    </row>
    <row r="2" spans="1:19" ht="14.25" customHeight="1" x14ac:dyDescent="0.2">
      <c r="C2" s="79"/>
      <c r="D2" s="79"/>
      <c r="E2" s="79"/>
      <c r="F2" s="79"/>
      <c r="I2" s="1"/>
      <c r="J2" s="1"/>
      <c r="K2" s="1"/>
      <c r="L2" s="1"/>
      <c r="M2" s="1"/>
      <c r="N2" s="1"/>
      <c r="O2" s="1"/>
      <c r="P2" s="1"/>
      <c r="Q2" s="1"/>
      <c r="R2" s="1"/>
      <c r="S2" s="1"/>
    </row>
    <row r="3" spans="1:19" ht="14.25" customHeight="1" x14ac:dyDescent="0.2">
      <c r="C3" s="79"/>
      <c r="D3" s="79"/>
      <c r="E3" s="79"/>
      <c r="F3" s="79"/>
      <c r="I3" s="1"/>
      <c r="J3" s="1" t="s">
        <v>67</v>
      </c>
      <c r="K3" s="1"/>
      <c r="L3" s="1"/>
      <c r="M3" s="1"/>
      <c r="N3" s="1"/>
      <c r="O3" s="1"/>
      <c r="P3" s="1"/>
      <c r="Q3" s="1"/>
      <c r="R3" s="1"/>
      <c r="S3" s="1"/>
    </row>
    <row r="4" spans="1:19" ht="14.25" customHeight="1" x14ac:dyDescent="0.2">
      <c r="C4" s="79"/>
      <c r="D4" s="79"/>
      <c r="E4" s="79"/>
      <c r="F4" s="79"/>
      <c r="I4" s="1"/>
      <c r="J4" s="1"/>
      <c r="K4" s="1"/>
      <c r="L4" s="1"/>
      <c r="M4" s="1"/>
      <c r="N4" s="1"/>
      <c r="O4" s="1"/>
      <c r="P4" s="1"/>
      <c r="Q4" s="1"/>
      <c r="R4" s="1"/>
      <c r="S4" s="1"/>
    </row>
    <row r="5" spans="1:19" ht="14.25" customHeight="1" x14ac:dyDescent="0.2">
      <c r="C5" s="90" t="s">
        <v>95</v>
      </c>
      <c r="D5" s="90"/>
      <c r="E5" s="90"/>
      <c r="F5" s="90"/>
      <c r="G5" s="22"/>
      <c r="H5" s="22"/>
      <c r="I5" s="22"/>
      <c r="J5" s="22"/>
      <c r="K5" s="22"/>
      <c r="L5" s="1"/>
      <c r="M5" s="1"/>
      <c r="N5" s="1"/>
      <c r="O5" s="1"/>
      <c r="P5" s="1"/>
      <c r="Q5" s="1"/>
      <c r="R5" s="1"/>
      <c r="S5" s="1"/>
    </row>
    <row r="6" spans="1:19" ht="14.25" customHeight="1" x14ac:dyDescent="0.2">
      <c r="E6" s="22"/>
      <c r="F6" s="22"/>
      <c r="G6" s="22"/>
      <c r="H6" s="22"/>
      <c r="I6" s="22"/>
      <c r="J6" s="22"/>
      <c r="K6" s="22"/>
    </row>
    <row r="8" spans="1:19" ht="15" customHeight="1" thickBot="1" x14ac:dyDescent="0.25">
      <c r="A8" s="80" t="s">
        <v>98</v>
      </c>
      <c r="B8" s="80"/>
      <c r="C8" s="80"/>
      <c r="D8" s="80"/>
      <c r="E8" s="80"/>
      <c r="F8" s="80"/>
      <c r="G8" s="80"/>
      <c r="H8" s="80"/>
      <c r="I8" s="80"/>
      <c r="J8" s="80"/>
      <c r="K8" s="80"/>
      <c r="L8" s="80"/>
      <c r="M8" s="80"/>
      <c r="N8" s="80"/>
      <c r="O8" s="80"/>
      <c r="P8" s="80"/>
    </row>
    <row r="9" spans="1:19" ht="15" hidden="1" customHeight="1" outlineLevel="1" x14ac:dyDescent="0.2">
      <c r="A9" s="95" t="s">
        <v>38</v>
      </c>
      <c r="B9" s="97" t="s">
        <v>74</v>
      </c>
      <c r="C9" s="98"/>
      <c r="D9" s="99"/>
      <c r="E9" s="97" t="s">
        <v>75</v>
      </c>
      <c r="F9" s="98"/>
      <c r="G9" s="99"/>
      <c r="H9" s="97" t="s">
        <v>76</v>
      </c>
      <c r="I9" s="98"/>
      <c r="J9" s="99"/>
      <c r="K9" s="97" t="s">
        <v>77</v>
      </c>
      <c r="L9" s="98"/>
      <c r="M9" s="99"/>
      <c r="N9" s="97" t="s">
        <v>78</v>
      </c>
      <c r="O9" s="99"/>
      <c r="P9" s="95" t="s">
        <v>79</v>
      </c>
    </row>
    <row r="10" spans="1:19" hidden="1" outlineLevel="1" x14ac:dyDescent="0.2">
      <c r="A10" s="96"/>
      <c r="B10" s="23" t="s">
        <v>84</v>
      </c>
      <c r="C10" s="27" t="s">
        <v>68</v>
      </c>
      <c r="D10" s="24" t="s">
        <v>71</v>
      </c>
      <c r="E10" s="23" t="s">
        <v>69</v>
      </c>
      <c r="F10" s="27" t="s">
        <v>70</v>
      </c>
      <c r="G10" s="24" t="s">
        <v>71</v>
      </c>
      <c r="H10" s="23" t="s">
        <v>69</v>
      </c>
      <c r="I10" s="27" t="s">
        <v>70</v>
      </c>
      <c r="J10" s="24" t="s">
        <v>71</v>
      </c>
      <c r="K10" s="23" t="s">
        <v>69</v>
      </c>
      <c r="L10" s="27" t="s">
        <v>70</v>
      </c>
      <c r="M10" s="24" t="s">
        <v>71</v>
      </c>
      <c r="N10" s="23" t="s">
        <v>72</v>
      </c>
      <c r="O10" s="24" t="s">
        <v>73</v>
      </c>
      <c r="P10" s="96"/>
    </row>
    <row r="11" spans="1:19" ht="147" hidden="1" outlineLevel="1" thickBot="1" x14ac:dyDescent="0.25">
      <c r="A11" s="29"/>
      <c r="B11" s="30" t="s">
        <v>80</v>
      </c>
      <c r="C11" s="28" t="s">
        <v>101</v>
      </c>
      <c r="D11" s="26" t="s">
        <v>102</v>
      </c>
      <c r="E11" s="25" t="s">
        <v>81</v>
      </c>
      <c r="F11" s="28" t="s">
        <v>103</v>
      </c>
      <c r="G11" s="26" t="s">
        <v>104</v>
      </c>
      <c r="H11" s="25" t="s">
        <v>105</v>
      </c>
      <c r="I11" s="28" t="s">
        <v>82</v>
      </c>
      <c r="J11" s="26" t="s">
        <v>106</v>
      </c>
      <c r="K11" s="25" t="s">
        <v>107</v>
      </c>
      <c r="L11" s="28" t="s">
        <v>108</v>
      </c>
      <c r="M11" s="26" t="s">
        <v>109</v>
      </c>
      <c r="N11" s="25" t="s">
        <v>110</v>
      </c>
      <c r="O11" s="26" t="s">
        <v>73</v>
      </c>
      <c r="P11" s="29" t="s">
        <v>83</v>
      </c>
    </row>
    <row r="12" spans="1:19" ht="15" customHeight="1" collapsed="1" thickBot="1" x14ac:dyDescent="0.25">
      <c r="A12" s="101" t="s">
        <v>97</v>
      </c>
      <c r="B12" s="101"/>
      <c r="C12" s="101"/>
      <c r="D12" s="101"/>
      <c r="E12" s="101"/>
      <c r="F12" s="101"/>
      <c r="G12" s="101"/>
      <c r="H12" s="101"/>
      <c r="I12" s="101"/>
      <c r="J12" s="101"/>
      <c r="K12" s="101"/>
      <c r="L12" s="101"/>
    </row>
    <row r="13" spans="1:19" ht="15" hidden="1" customHeight="1" outlineLevel="1" x14ac:dyDescent="0.2">
      <c r="A13" s="95" t="s">
        <v>38</v>
      </c>
      <c r="B13" s="97" t="s">
        <v>74</v>
      </c>
      <c r="C13" s="98"/>
      <c r="D13" s="99"/>
      <c r="E13" s="97" t="s">
        <v>75</v>
      </c>
      <c r="F13" s="98"/>
      <c r="G13" s="99"/>
      <c r="H13" s="97" t="s">
        <v>76</v>
      </c>
      <c r="I13" s="98"/>
      <c r="J13" s="99"/>
      <c r="K13" s="97" t="s">
        <v>77</v>
      </c>
      <c r="L13" s="98"/>
      <c r="M13" s="99"/>
      <c r="N13" s="97" t="s">
        <v>78</v>
      </c>
      <c r="O13" s="99"/>
      <c r="P13" s="95" t="s">
        <v>79</v>
      </c>
    </row>
    <row r="14" spans="1:19" hidden="1" outlineLevel="1" x14ac:dyDescent="0.2">
      <c r="A14" s="96"/>
      <c r="B14" s="23" t="s">
        <v>84</v>
      </c>
      <c r="C14" s="27" t="s">
        <v>68</v>
      </c>
      <c r="D14" s="24" t="s">
        <v>71</v>
      </c>
      <c r="E14" s="23" t="s">
        <v>69</v>
      </c>
      <c r="F14" s="27" t="s">
        <v>70</v>
      </c>
      <c r="G14" s="24" t="s">
        <v>71</v>
      </c>
      <c r="H14" s="23" t="s">
        <v>69</v>
      </c>
      <c r="I14" s="27" t="s">
        <v>70</v>
      </c>
      <c r="J14" s="24" t="s">
        <v>71</v>
      </c>
      <c r="K14" s="23" t="s">
        <v>69</v>
      </c>
      <c r="L14" s="27" t="s">
        <v>70</v>
      </c>
      <c r="M14" s="24" t="s">
        <v>71</v>
      </c>
      <c r="N14" s="23" t="s">
        <v>72</v>
      </c>
      <c r="O14" s="24" t="s">
        <v>73</v>
      </c>
      <c r="P14" s="96"/>
    </row>
    <row r="15" spans="1:19" hidden="1" outlineLevel="1" x14ac:dyDescent="0.2">
      <c r="A15" s="43">
        <v>1</v>
      </c>
      <c r="B15" s="35">
        <v>0.3</v>
      </c>
      <c r="C15" s="39">
        <v>6000</v>
      </c>
      <c r="D15" s="34">
        <f>B15*C15</f>
        <v>1800</v>
      </c>
      <c r="E15" s="35">
        <v>2</v>
      </c>
      <c r="F15" s="39">
        <v>200</v>
      </c>
      <c r="G15" s="34">
        <f>E15*F15</f>
        <v>400</v>
      </c>
      <c r="H15" s="35">
        <v>2</v>
      </c>
      <c r="I15" s="39">
        <v>150</v>
      </c>
      <c r="J15" s="34">
        <f>H15*I15</f>
        <v>300</v>
      </c>
      <c r="K15" s="35">
        <v>2</v>
      </c>
      <c r="L15" s="39">
        <v>40</v>
      </c>
      <c r="M15" s="34">
        <f>K15*L15</f>
        <v>80</v>
      </c>
      <c r="N15" s="33" t="s">
        <v>85</v>
      </c>
      <c r="O15" s="34">
        <v>2000</v>
      </c>
      <c r="P15" s="31"/>
    </row>
    <row r="16" spans="1:19" ht="26.25" hidden="1" outlineLevel="1" thickBot="1" x14ac:dyDescent="0.25">
      <c r="A16" s="44"/>
      <c r="B16" s="37"/>
      <c r="C16" s="42"/>
      <c r="D16" s="38"/>
      <c r="E16" s="37"/>
      <c r="F16" s="42"/>
      <c r="G16" s="38"/>
      <c r="H16" s="37"/>
      <c r="I16" s="42"/>
      <c r="J16" s="38"/>
      <c r="K16" s="37"/>
      <c r="L16" s="42"/>
      <c r="M16" s="38"/>
      <c r="N16" s="51" t="s">
        <v>86</v>
      </c>
      <c r="O16" s="38">
        <v>1500</v>
      </c>
      <c r="P16" s="32">
        <f>D15+G15+J15+M15+O15+O16</f>
        <v>6080</v>
      </c>
    </row>
    <row r="17" spans="1:16" ht="15" hidden="1" outlineLevel="1" thickBot="1" x14ac:dyDescent="0.25">
      <c r="A17" s="62">
        <v>2</v>
      </c>
      <c r="B17" s="63">
        <v>0.2</v>
      </c>
      <c r="C17" s="64">
        <v>7500</v>
      </c>
      <c r="D17" s="65">
        <f t="shared" ref="D17:D24" si="0">B17*C17</f>
        <v>1500</v>
      </c>
      <c r="E17" s="63">
        <v>3</v>
      </c>
      <c r="F17" s="64">
        <v>150</v>
      </c>
      <c r="G17" s="65">
        <f t="shared" ref="G17:G23" si="1">E17*F17</f>
        <v>450</v>
      </c>
      <c r="H17" s="63">
        <v>3</v>
      </c>
      <c r="I17" s="64">
        <v>150</v>
      </c>
      <c r="J17" s="65">
        <f>H17*I17</f>
        <v>450</v>
      </c>
      <c r="K17" s="63">
        <v>3</v>
      </c>
      <c r="L17" s="64">
        <v>40</v>
      </c>
      <c r="M17" s="65">
        <f t="shared" ref="M17:M23" si="2">K17*L17</f>
        <v>120</v>
      </c>
      <c r="N17" s="67" t="s">
        <v>87</v>
      </c>
      <c r="O17" s="65">
        <v>2500</v>
      </c>
      <c r="P17" s="66">
        <f>D17+G17+J17+M17+O17</f>
        <v>5020</v>
      </c>
    </row>
    <row r="18" spans="1:16" hidden="1" outlineLevel="1" x14ac:dyDescent="0.2">
      <c r="A18" s="45">
        <v>3</v>
      </c>
      <c r="B18" s="46">
        <v>0.3</v>
      </c>
      <c r="C18" s="47">
        <v>6000</v>
      </c>
      <c r="D18" s="48">
        <f t="shared" si="0"/>
        <v>1800</v>
      </c>
      <c r="E18" s="46">
        <v>30</v>
      </c>
      <c r="F18" s="47">
        <v>10</v>
      </c>
      <c r="G18" s="48">
        <f t="shared" si="1"/>
        <v>300</v>
      </c>
      <c r="H18" s="46">
        <v>0</v>
      </c>
      <c r="I18" s="47">
        <v>0</v>
      </c>
      <c r="J18" s="48">
        <f>H18*I18</f>
        <v>0</v>
      </c>
      <c r="K18" s="56">
        <v>30</v>
      </c>
      <c r="L18" s="57">
        <v>25</v>
      </c>
      <c r="M18" s="58">
        <f t="shared" si="2"/>
        <v>750</v>
      </c>
      <c r="N18" s="49" t="s">
        <v>88</v>
      </c>
      <c r="O18" s="48">
        <v>150</v>
      </c>
      <c r="P18" s="50"/>
    </row>
    <row r="19" spans="1:16" ht="15" hidden="1" outlineLevel="1" thickBot="1" x14ac:dyDescent="0.25">
      <c r="A19" s="44"/>
      <c r="B19" s="37"/>
      <c r="C19" s="42"/>
      <c r="D19" s="38"/>
      <c r="E19" s="37"/>
      <c r="F19" s="42"/>
      <c r="G19" s="38"/>
      <c r="H19" s="37"/>
      <c r="I19" s="42"/>
      <c r="J19" s="38"/>
      <c r="K19" s="59"/>
      <c r="L19" s="60"/>
      <c r="M19" s="61"/>
      <c r="N19" s="51" t="s">
        <v>89</v>
      </c>
      <c r="O19" s="38">
        <v>500</v>
      </c>
      <c r="P19" s="32">
        <f>D18+G18+J18+M18+O18+O19</f>
        <v>3500</v>
      </c>
    </row>
    <row r="20" spans="1:16" ht="15" hidden="1" customHeight="1" outlineLevel="1" x14ac:dyDescent="0.2">
      <c r="A20" s="91">
        <v>4</v>
      </c>
      <c r="B20" s="93">
        <v>0.5</v>
      </c>
      <c r="C20" s="86">
        <v>6000</v>
      </c>
      <c r="D20" s="84">
        <f>B20*C20</f>
        <v>3000</v>
      </c>
      <c r="E20" s="93">
        <v>5</v>
      </c>
      <c r="F20" s="86">
        <v>300</v>
      </c>
      <c r="G20" s="84">
        <f>E20*F20</f>
        <v>1500</v>
      </c>
      <c r="H20" s="46" t="s">
        <v>113</v>
      </c>
      <c r="I20" s="86">
        <v>150</v>
      </c>
      <c r="J20" s="84">
        <f>H21*I20</f>
        <v>1500</v>
      </c>
      <c r="K20" s="46" t="s">
        <v>90</v>
      </c>
      <c r="L20" s="86">
        <v>40</v>
      </c>
      <c r="M20" s="84">
        <f>K21*L20</f>
        <v>1200</v>
      </c>
      <c r="N20" s="88" t="s">
        <v>91</v>
      </c>
      <c r="O20" s="84">
        <v>900</v>
      </c>
      <c r="P20" s="82">
        <f>D20+G20+J20+M20+O20</f>
        <v>8100</v>
      </c>
    </row>
    <row r="21" spans="1:16" ht="15" hidden="1" customHeight="1" outlineLevel="1" thickBot="1" x14ac:dyDescent="0.25">
      <c r="A21" s="92"/>
      <c r="B21" s="94"/>
      <c r="C21" s="87"/>
      <c r="D21" s="85"/>
      <c r="E21" s="94"/>
      <c r="F21" s="87"/>
      <c r="G21" s="85"/>
      <c r="H21" s="37">
        <f>5*2</f>
        <v>10</v>
      </c>
      <c r="I21" s="87"/>
      <c r="J21" s="85"/>
      <c r="K21" s="37">
        <f>15*2</f>
        <v>30</v>
      </c>
      <c r="L21" s="87"/>
      <c r="M21" s="85"/>
      <c r="N21" s="89"/>
      <c r="O21" s="85"/>
      <c r="P21" s="83"/>
    </row>
    <row r="22" spans="1:16" ht="15" hidden="1" outlineLevel="1" thickBot="1" x14ac:dyDescent="0.25">
      <c r="A22" s="62">
        <v>5</v>
      </c>
      <c r="B22" s="63">
        <v>0.3</v>
      </c>
      <c r="C22" s="64">
        <v>5000</v>
      </c>
      <c r="D22" s="65">
        <f t="shared" si="0"/>
        <v>1500</v>
      </c>
      <c r="E22" s="63">
        <v>0</v>
      </c>
      <c r="F22" s="64">
        <v>0</v>
      </c>
      <c r="G22" s="65">
        <f t="shared" si="1"/>
        <v>0</v>
      </c>
      <c r="H22" s="63">
        <v>0</v>
      </c>
      <c r="I22" s="64">
        <v>0</v>
      </c>
      <c r="J22" s="65">
        <f>H22*I22</f>
        <v>0</v>
      </c>
      <c r="K22" s="63">
        <v>0</v>
      </c>
      <c r="L22" s="64">
        <v>0</v>
      </c>
      <c r="M22" s="65">
        <f t="shared" si="2"/>
        <v>0</v>
      </c>
      <c r="N22" s="63" t="s">
        <v>92</v>
      </c>
      <c r="O22" s="65">
        <v>0</v>
      </c>
      <c r="P22" s="66">
        <f>D22+G22+J22+M22+O22</f>
        <v>1500</v>
      </c>
    </row>
    <row r="23" spans="1:16" ht="39" hidden="1" outlineLevel="1" thickBot="1" x14ac:dyDescent="0.25">
      <c r="A23" s="62">
        <v>6</v>
      </c>
      <c r="B23" s="63">
        <v>0.25</v>
      </c>
      <c r="C23" s="64">
        <v>6000</v>
      </c>
      <c r="D23" s="65">
        <f t="shared" si="0"/>
        <v>1500</v>
      </c>
      <c r="E23" s="63">
        <v>4</v>
      </c>
      <c r="F23" s="64">
        <v>250</v>
      </c>
      <c r="G23" s="65">
        <f t="shared" si="1"/>
        <v>1000</v>
      </c>
      <c r="H23" s="63">
        <v>4</v>
      </c>
      <c r="I23" s="64">
        <v>150</v>
      </c>
      <c r="J23" s="65">
        <f>H23*I23</f>
        <v>600</v>
      </c>
      <c r="K23" s="63">
        <v>4</v>
      </c>
      <c r="L23" s="64">
        <v>40</v>
      </c>
      <c r="M23" s="65">
        <f t="shared" si="2"/>
        <v>160</v>
      </c>
      <c r="N23" s="68" t="s">
        <v>93</v>
      </c>
      <c r="O23" s="65">
        <v>2400</v>
      </c>
      <c r="P23" s="66">
        <f>D23+G23+J23+M23+O23</f>
        <v>5660</v>
      </c>
    </row>
    <row r="24" spans="1:16" ht="15" hidden="1" customHeight="1" outlineLevel="1" thickBot="1" x14ac:dyDescent="0.25">
      <c r="A24" s="69">
        <v>8</v>
      </c>
      <c r="B24" s="70">
        <v>0.3</v>
      </c>
      <c r="C24" s="71">
        <v>6000</v>
      </c>
      <c r="D24" s="72">
        <f t="shared" si="0"/>
        <v>1800</v>
      </c>
      <c r="E24" s="70">
        <v>0</v>
      </c>
      <c r="F24" s="71">
        <v>0</v>
      </c>
      <c r="G24" s="72">
        <f>E24*F24</f>
        <v>0</v>
      </c>
      <c r="H24" s="70">
        <v>0</v>
      </c>
      <c r="I24" s="71">
        <v>0</v>
      </c>
      <c r="J24" s="72">
        <f>H24*I24</f>
        <v>0</v>
      </c>
      <c r="K24" s="70">
        <v>0</v>
      </c>
      <c r="L24" s="71">
        <v>0</v>
      </c>
      <c r="M24" s="72">
        <f>K24*L24</f>
        <v>0</v>
      </c>
      <c r="N24" s="70" t="s">
        <v>92</v>
      </c>
      <c r="O24" s="72">
        <v>0</v>
      </c>
      <c r="P24" s="73">
        <f>D24+G24+J24+M24+O24</f>
        <v>1800</v>
      </c>
    </row>
    <row r="25" spans="1:16" ht="15" hidden="1" customHeight="1" outlineLevel="1" thickBot="1" x14ac:dyDescent="0.25">
      <c r="A25" s="102" t="s">
        <v>94</v>
      </c>
      <c r="B25" s="102"/>
      <c r="C25" s="102"/>
      <c r="D25" s="102"/>
      <c r="E25" s="102"/>
      <c r="F25" s="102"/>
      <c r="G25" s="102"/>
      <c r="H25" s="102"/>
      <c r="I25" s="102"/>
      <c r="J25" s="102"/>
      <c r="K25" s="102"/>
      <c r="L25" s="102"/>
      <c r="M25" s="102"/>
      <c r="N25" s="102"/>
      <c r="O25" s="102"/>
      <c r="P25" s="78" t="s">
        <v>114</v>
      </c>
    </row>
    <row r="26" spans="1:16" collapsed="1" x14ac:dyDescent="0.2">
      <c r="A26" s="95" t="s">
        <v>38</v>
      </c>
      <c r="B26" s="97" t="s">
        <v>74</v>
      </c>
      <c r="C26" s="98"/>
      <c r="D26" s="99"/>
      <c r="E26" s="97" t="s">
        <v>75</v>
      </c>
      <c r="F26" s="98"/>
      <c r="G26" s="99"/>
      <c r="H26" s="97" t="s">
        <v>76</v>
      </c>
      <c r="I26" s="98"/>
      <c r="J26" s="99"/>
      <c r="K26" s="97" t="s">
        <v>77</v>
      </c>
      <c r="L26" s="98"/>
      <c r="M26" s="99"/>
      <c r="N26" s="97" t="s">
        <v>78</v>
      </c>
      <c r="O26" s="99"/>
      <c r="P26" s="95" t="s">
        <v>79</v>
      </c>
    </row>
    <row r="27" spans="1:16" x14ac:dyDescent="0.2">
      <c r="A27" s="96"/>
      <c r="B27" s="23" t="s">
        <v>84</v>
      </c>
      <c r="C27" s="27" t="s">
        <v>68</v>
      </c>
      <c r="D27" s="24" t="s">
        <v>71</v>
      </c>
      <c r="E27" s="23" t="s">
        <v>69</v>
      </c>
      <c r="F27" s="27" t="s">
        <v>70</v>
      </c>
      <c r="G27" s="24" t="s">
        <v>71</v>
      </c>
      <c r="H27" s="23" t="s">
        <v>69</v>
      </c>
      <c r="I27" s="27" t="s">
        <v>70</v>
      </c>
      <c r="J27" s="24" t="s">
        <v>71</v>
      </c>
      <c r="K27" s="23" t="s">
        <v>69</v>
      </c>
      <c r="L27" s="27" t="s">
        <v>70</v>
      </c>
      <c r="M27" s="24" t="s">
        <v>71</v>
      </c>
      <c r="N27" s="23" t="s">
        <v>72</v>
      </c>
      <c r="O27" s="24" t="s">
        <v>73</v>
      </c>
      <c r="P27" s="96"/>
    </row>
    <row r="28" spans="1:16" ht="15" customHeight="1" x14ac:dyDescent="0.2">
      <c r="A28" s="43"/>
      <c r="B28" s="35"/>
      <c r="C28" s="39"/>
      <c r="D28" s="34">
        <f>++B28*C28</f>
        <v>0</v>
      </c>
      <c r="E28" s="35"/>
      <c r="F28" s="39"/>
      <c r="G28" s="34">
        <f>++E28*F28</f>
        <v>0</v>
      </c>
      <c r="H28" s="35"/>
      <c r="I28" s="39"/>
      <c r="J28" s="34">
        <f>++H28*I28</f>
        <v>0</v>
      </c>
      <c r="K28" s="35"/>
      <c r="L28" s="39"/>
      <c r="M28" s="34">
        <f>++K28*L28</f>
        <v>0</v>
      </c>
      <c r="N28" s="33"/>
      <c r="O28" s="34"/>
      <c r="P28" s="31">
        <f>++D28+G28+J28+M28+O28</f>
        <v>0</v>
      </c>
    </row>
    <row r="29" spans="1:16" ht="15" customHeight="1" x14ac:dyDescent="0.2">
      <c r="A29" s="43"/>
      <c r="B29" s="35"/>
      <c r="C29" s="39"/>
      <c r="D29" s="34">
        <f t="shared" ref="D29:D35" si="3">++B29*C29</f>
        <v>0</v>
      </c>
      <c r="E29" s="35"/>
      <c r="F29" s="39"/>
      <c r="G29" s="34">
        <f t="shared" ref="G29:G35" si="4">++E29*F29</f>
        <v>0</v>
      </c>
      <c r="H29" s="35"/>
      <c r="I29" s="39"/>
      <c r="J29" s="34">
        <f t="shared" ref="J29:J35" si="5">++H29*I29</f>
        <v>0</v>
      </c>
      <c r="K29" s="35"/>
      <c r="L29" s="39"/>
      <c r="M29" s="34">
        <f t="shared" ref="M29:M35" si="6">++K29*L29</f>
        <v>0</v>
      </c>
      <c r="N29" s="33"/>
      <c r="O29" s="34"/>
      <c r="P29" s="31">
        <f t="shared" ref="P29:P35" si="7">++D29+G29+J29+M29+O29</f>
        <v>0</v>
      </c>
    </row>
    <row r="30" spans="1:16" ht="15" customHeight="1" x14ac:dyDescent="0.2">
      <c r="A30" s="43"/>
      <c r="B30" s="35"/>
      <c r="C30" s="39"/>
      <c r="D30" s="34">
        <f t="shared" si="3"/>
        <v>0</v>
      </c>
      <c r="E30" s="35"/>
      <c r="F30" s="39"/>
      <c r="G30" s="34">
        <f t="shared" si="4"/>
        <v>0</v>
      </c>
      <c r="H30" s="35"/>
      <c r="I30" s="39"/>
      <c r="J30" s="34">
        <f t="shared" si="5"/>
        <v>0</v>
      </c>
      <c r="K30" s="40"/>
      <c r="L30" s="41"/>
      <c r="M30" s="34">
        <f t="shared" si="6"/>
        <v>0</v>
      </c>
      <c r="N30" s="33"/>
      <c r="O30" s="34"/>
      <c r="P30" s="31">
        <f t="shared" si="7"/>
        <v>0</v>
      </c>
    </row>
    <row r="31" spans="1:16" ht="15" customHeight="1" x14ac:dyDescent="0.2">
      <c r="A31" s="43"/>
      <c r="B31" s="35"/>
      <c r="C31" s="75"/>
      <c r="D31" s="34">
        <f t="shared" si="3"/>
        <v>0</v>
      </c>
      <c r="E31" s="35"/>
      <c r="F31" s="75"/>
      <c r="G31" s="34">
        <f t="shared" si="4"/>
        <v>0</v>
      </c>
      <c r="H31" s="35"/>
      <c r="I31" s="75"/>
      <c r="J31" s="34">
        <f t="shared" si="5"/>
        <v>0</v>
      </c>
      <c r="K31" s="35"/>
      <c r="L31" s="75"/>
      <c r="M31" s="34">
        <f t="shared" si="6"/>
        <v>0</v>
      </c>
      <c r="N31" s="77"/>
      <c r="O31" s="76"/>
      <c r="P31" s="31">
        <f t="shared" si="7"/>
        <v>0</v>
      </c>
    </row>
    <row r="32" spans="1:16" ht="15" customHeight="1" x14ac:dyDescent="0.2">
      <c r="A32" s="43"/>
      <c r="B32" s="35"/>
      <c r="C32" s="39"/>
      <c r="D32" s="34">
        <f t="shared" si="3"/>
        <v>0</v>
      </c>
      <c r="E32" s="35"/>
      <c r="F32" s="39"/>
      <c r="G32" s="34">
        <f t="shared" si="4"/>
        <v>0</v>
      </c>
      <c r="H32" s="35"/>
      <c r="I32" s="39"/>
      <c r="J32" s="34">
        <f t="shared" si="5"/>
        <v>0</v>
      </c>
      <c r="K32" s="35"/>
      <c r="L32" s="39"/>
      <c r="M32" s="34">
        <f t="shared" si="6"/>
        <v>0</v>
      </c>
      <c r="N32" s="35"/>
      <c r="O32" s="34"/>
      <c r="P32" s="31">
        <f t="shared" si="7"/>
        <v>0</v>
      </c>
    </row>
    <row r="33" spans="1:16" ht="15" customHeight="1" x14ac:dyDescent="0.2">
      <c r="A33" s="43"/>
      <c r="B33" s="35"/>
      <c r="C33" s="39"/>
      <c r="D33" s="34">
        <f t="shared" si="3"/>
        <v>0</v>
      </c>
      <c r="E33" s="35"/>
      <c r="F33" s="39"/>
      <c r="G33" s="34">
        <f t="shared" si="4"/>
        <v>0</v>
      </c>
      <c r="H33" s="35"/>
      <c r="I33" s="39"/>
      <c r="J33" s="34">
        <f t="shared" si="5"/>
        <v>0</v>
      </c>
      <c r="K33" s="35"/>
      <c r="L33" s="39"/>
      <c r="M33" s="34">
        <f t="shared" si="6"/>
        <v>0</v>
      </c>
      <c r="N33" s="36"/>
      <c r="O33" s="34"/>
      <c r="P33" s="31">
        <f t="shared" si="7"/>
        <v>0</v>
      </c>
    </row>
    <row r="34" spans="1:16" ht="15" customHeight="1" x14ac:dyDescent="0.2">
      <c r="A34" s="43"/>
      <c r="B34" s="35"/>
      <c r="C34" s="39"/>
      <c r="D34" s="34">
        <f t="shared" si="3"/>
        <v>0</v>
      </c>
      <c r="E34" s="35"/>
      <c r="F34" s="39"/>
      <c r="G34" s="34">
        <f t="shared" si="4"/>
        <v>0</v>
      </c>
      <c r="H34" s="35"/>
      <c r="I34" s="39"/>
      <c r="J34" s="34">
        <f t="shared" si="5"/>
        <v>0</v>
      </c>
      <c r="K34" s="35"/>
      <c r="L34" s="39"/>
      <c r="M34" s="34">
        <f t="shared" si="6"/>
        <v>0</v>
      </c>
      <c r="N34" s="33"/>
      <c r="O34" s="34"/>
      <c r="P34" s="31">
        <f t="shared" si="7"/>
        <v>0</v>
      </c>
    </row>
    <row r="35" spans="1:16" ht="15" customHeight="1" x14ac:dyDescent="0.2">
      <c r="A35" s="52"/>
      <c r="B35" s="53"/>
      <c r="C35" s="54"/>
      <c r="D35" s="55">
        <f t="shared" si="3"/>
        <v>0</v>
      </c>
      <c r="E35" s="53"/>
      <c r="F35" s="54"/>
      <c r="G35" s="55">
        <f t="shared" si="4"/>
        <v>0</v>
      </c>
      <c r="H35" s="53"/>
      <c r="I35" s="54"/>
      <c r="J35" s="55">
        <f t="shared" si="5"/>
        <v>0</v>
      </c>
      <c r="K35" s="53"/>
      <c r="L35" s="54"/>
      <c r="M35" s="55">
        <f t="shared" si="6"/>
        <v>0</v>
      </c>
      <c r="N35" s="53"/>
      <c r="O35" s="55"/>
      <c r="P35" s="31">
        <f t="shared" si="7"/>
        <v>0</v>
      </c>
    </row>
    <row r="36" spans="1:16" x14ac:dyDescent="0.2">
      <c r="A36" s="100" t="s">
        <v>94</v>
      </c>
      <c r="B36" s="100"/>
      <c r="C36" s="100"/>
      <c r="D36" s="100"/>
      <c r="E36" s="100"/>
      <c r="F36" s="100"/>
      <c r="G36" s="100"/>
      <c r="H36" s="100"/>
      <c r="I36" s="100"/>
      <c r="J36" s="100"/>
      <c r="K36" s="100"/>
      <c r="L36" s="100"/>
      <c r="M36" s="100"/>
      <c r="N36" s="100"/>
      <c r="O36" s="100"/>
      <c r="P36" s="74">
        <f>SUM(P28:P35)</f>
        <v>0</v>
      </c>
    </row>
    <row r="40" spans="1:16" x14ac:dyDescent="0.2">
      <c r="B40" s="2" t="s">
        <v>67</v>
      </c>
    </row>
  </sheetData>
  <mergeCells count="41">
    <mergeCell ref="A36:O36"/>
    <mergeCell ref="P26:P27"/>
    <mergeCell ref="A12:L12"/>
    <mergeCell ref="B13:D13"/>
    <mergeCell ref="A25:O25"/>
    <mergeCell ref="A26:A27"/>
    <mergeCell ref="B26:D26"/>
    <mergeCell ref="E26:G26"/>
    <mergeCell ref="H26:J26"/>
    <mergeCell ref="K26:M26"/>
    <mergeCell ref="N26:O26"/>
    <mergeCell ref="N13:O13"/>
    <mergeCell ref="P13:P14"/>
    <mergeCell ref="H13:J13"/>
    <mergeCell ref="K13:M13"/>
    <mergeCell ref="O20:O21"/>
    <mergeCell ref="P9:P10"/>
    <mergeCell ref="A8:P8"/>
    <mergeCell ref="E9:G9"/>
    <mergeCell ref="H9:J9"/>
    <mergeCell ref="K9:M9"/>
    <mergeCell ref="B9:D9"/>
    <mergeCell ref="N9:O9"/>
    <mergeCell ref="C1:F4"/>
    <mergeCell ref="C5:F5"/>
    <mergeCell ref="A20:A21"/>
    <mergeCell ref="B20:B21"/>
    <mergeCell ref="C20:C21"/>
    <mergeCell ref="D20:D21"/>
    <mergeCell ref="E20:E21"/>
    <mergeCell ref="F20:F21"/>
    <mergeCell ref="A13:A14"/>
    <mergeCell ref="E13:G13"/>
    <mergeCell ref="A9:A10"/>
    <mergeCell ref="P20:P21"/>
    <mergeCell ref="G20:G21"/>
    <mergeCell ref="I20:I21"/>
    <mergeCell ref="J20:J21"/>
    <mergeCell ref="L20:L21"/>
    <mergeCell ref="M20:M21"/>
    <mergeCell ref="N20:N21"/>
  </mergeCells>
  <pageMargins left="0.7" right="0.7" top="0.78740157499999996" bottom="0.78740157499999996"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Activity Description</vt:lpstr>
      <vt:lpstr>Budget and Costs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CIVINET Activity Fund Call 2020 - Application Form - Activity and Budget</dc:title>
  <dc:creator>CIVITAS ELEVATE</dc:creator>
  <cp:lastModifiedBy>Fred DOTTER</cp:lastModifiedBy>
  <dcterms:created xsi:type="dcterms:W3CDTF">2020-06-16T10:53:08Z</dcterms:created>
  <dcterms:modified xsi:type="dcterms:W3CDTF">2020-07-06T05:41:49Z</dcterms:modified>
</cp:coreProperties>
</file>